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45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50" i="1" l="1"/>
  <c r="U49" i="1"/>
  <c r="AA24" i="1"/>
  <c r="AA18" i="1"/>
  <c r="F71" i="1"/>
  <c r="L71" i="1"/>
  <c r="O71" i="1"/>
  <c r="R71" i="1"/>
  <c r="U71" i="1"/>
  <c r="U70" i="1"/>
  <c r="R70" i="1"/>
  <c r="O70" i="1"/>
  <c r="L70" i="1"/>
  <c r="I70" i="1"/>
  <c r="F70" i="1"/>
  <c r="Z70" i="1" l="1"/>
  <c r="Y70" i="1"/>
  <c r="AA70" i="1" s="1"/>
  <c r="AA67" i="1"/>
  <c r="AA68" i="1"/>
  <c r="AA69" i="1"/>
  <c r="AA71" i="1"/>
  <c r="AA66" i="1"/>
  <c r="AA63" i="1"/>
  <c r="AA61" i="1"/>
  <c r="AA59" i="1"/>
  <c r="AA60" i="1"/>
  <c r="U60" i="1"/>
  <c r="U59" i="1"/>
  <c r="L60" i="1"/>
  <c r="L59" i="1"/>
  <c r="I60" i="1"/>
  <c r="I61" i="1"/>
  <c r="I59" i="1"/>
  <c r="F60" i="1"/>
  <c r="F61" i="1"/>
  <c r="F59" i="1"/>
  <c r="AA57" i="1"/>
  <c r="U57" i="1"/>
  <c r="R57" i="1"/>
  <c r="L57" i="1"/>
  <c r="I57" i="1"/>
  <c r="F57" i="1"/>
  <c r="AA53" i="1"/>
  <c r="AA52" i="1"/>
  <c r="U53" i="1"/>
  <c r="U52" i="1"/>
  <c r="R53" i="1"/>
  <c r="R52" i="1"/>
  <c r="O53" i="1"/>
  <c r="O52" i="1"/>
  <c r="L53" i="1"/>
  <c r="L52" i="1"/>
  <c r="I53" i="1"/>
  <c r="I52" i="1"/>
  <c r="F53" i="1"/>
  <c r="F52" i="1"/>
  <c r="AA49" i="1"/>
  <c r="AA50" i="1"/>
  <c r="AA48" i="1"/>
  <c r="F49" i="1"/>
  <c r="F50" i="1"/>
  <c r="F48" i="1"/>
  <c r="AA46" i="1"/>
  <c r="AA45" i="1"/>
  <c r="U46" i="1"/>
  <c r="U45" i="1"/>
  <c r="R46" i="1"/>
  <c r="R45" i="1"/>
  <c r="O46" i="1"/>
  <c r="O45" i="1"/>
  <c r="L46" i="1"/>
  <c r="L45" i="1"/>
  <c r="I46" i="1"/>
  <c r="I45" i="1"/>
  <c r="F46" i="1"/>
  <c r="F45" i="1"/>
  <c r="AA38" i="1"/>
  <c r="AA39" i="1"/>
  <c r="AA40" i="1"/>
  <c r="AA41" i="1"/>
  <c r="AA42" i="1"/>
  <c r="U38" i="1"/>
  <c r="U39" i="1"/>
  <c r="U40" i="1"/>
  <c r="U42" i="1"/>
  <c r="R38" i="1"/>
  <c r="R39" i="1"/>
  <c r="R40" i="1"/>
  <c r="R42" i="1"/>
  <c r="O38" i="1"/>
  <c r="O39" i="1"/>
  <c r="O40" i="1"/>
  <c r="O42" i="1"/>
  <c r="L38" i="1"/>
  <c r="L39" i="1"/>
  <c r="L40" i="1"/>
  <c r="L42" i="1"/>
  <c r="I38" i="1"/>
  <c r="I39" i="1"/>
  <c r="I40" i="1"/>
  <c r="I41" i="1"/>
  <c r="I42" i="1"/>
  <c r="F38" i="1"/>
  <c r="F39" i="1"/>
  <c r="F40" i="1"/>
  <c r="F42" i="1"/>
  <c r="AA37" i="1"/>
  <c r="U37" i="1"/>
  <c r="R37" i="1"/>
  <c r="O37" i="1"/>
  <c r="L37" i="1"/>
  <c r="I37" i="1"/>
  <c r="F37" i="1"/>
  <c r="AA35" i="1"/>
  <c r="AA34" i="1"/>
  <c r="U35" i="1"/>
  <c r="U34" i="1"/>
  <c r="R35" i="1"/>
  <c r="R34" i="1"/>
  <c r="O35" i="1"/>
  <c r="O34" i="1"/>
  <c r="L35" i="1"/>
  <c r="L34" i="1"/>
  <c r="I35" i="1"/>
  <c r="I34" i="1"/>
  <c r="F35" i="1"/>
  <c r="F34" i="1"/>
  <c r="X21" i="1"/>
  <c r="U18" i="1"/>
  <c r="U19" i="1"/>
  <c r="U20" i="1"/>
  <c r="U21" i="1"/>
  <c r="U22" i="1"/>
  <c r="U23" i="1"/>
  <c r="U24" i="1"/>
  <c r="U25" i="1"/>
  <c r="U26" i="1"/>
  <c r="R18" i="1"/>
  <c r="R19" i="1"/>
  <c r="R20" i="1"/>
  <c r="R21" i="1"/>
  <c r="R22" i="1"/>
  <c r="R23" i="1"/>
  <c r="R24" i="1"/>
  <c r="R25" i="1"/>
  <c r="R26" i="1"/>
  <c r="R27" i="1"/>
  <c r="O18" i="1"/>
  <c r="O19" i="1"/>
  <c r="O20" i="1"/>
  <c r="O21" i="1"/>
  <c r="O22" i="1"/>
  <c r="O23" i="1"/>
  <c r="O24" i="1"/>
  <c r="O25" i="1"/>
  <c r="O27" i="1"/>
  <c r="L18" i="1"/>
  <c r="L19" i="1"/>
  <c r="L20" i="1"/>
  <c r="L21" i="1"/>
  <c r="L22" i="1"/>
  <c r="L23" i="1"/>
  <c r="L24" i="1"/>
  <c r="L25" i="1"/>
  <c r="L26" i="1"/>
  <c r="L27" i="1"/>
  <c r="I18" i="1"/>
  <c r="I19" i="1"/>
  <c r="I20" i="1"/>
  <c r="I21" i="1"/>
  <c r="I22" i="1"/>
  <c r="I23" i="1"/>
  <c r="I24" i="1"/>
  <c r="I25" i="1"/>
  <c r="I26" i="1"/>
  <c r="I27" i="1"/>
  <c r="F18" i="1"/>
  <c r="F19" i="1"/>
  <c r="F20" i="1"/>
  <c r="F21" i="1"/>
  <c r="F22" i="1"/>
  <c r="F23" i="1"/>
  <c r="F24" i="1"/>
  <c r="F25" i="1"/>
  <c r="F26" i="1"/>
  <c r="F27" i="1"/>
  <c r="AA17" i="1"/>
  <c r="X17" i="1"/>
  <c r="U17" i="1"/>
  <c r="R17" i="1"/>
  <c r="O17" i="1"/>
  <c r="L17" i="1"/>
  <c r="I17" i="1"/>
  <c r="Y21" i="1"/>
  <c r="Y15" i="1"/>
  <c r="Y14" i="1"/>
  <c r="AA14" i="1" s="1"/>
  <c r="F17" i="1"/>
  <c r="AA15" i="1"/>
  <c r="U15" i="1"/>
  <c r="U14" i="1"/>
  <c r="R15" i="1"/>
  <c r="R14" i="1"/>
  <c r="O15" i="1"/>
  <c r="O14" i="1"/>
  <c r="L15" i="1"/>
  <c r="I15" i="1"/>
  <c r="L14" i="1"/>
  <c r="I14" i="1"/>
  <c r="F15" i="1"/>
  <c r="F14" i="1"/>
  <c r="X8" i="1"/>
  <c r="X9" i="1"/>
  <c r="X10" i="1"/>
  <c r="X11" i="1"/>
  <c r="X12" i="1"/>
  <c r="R8" i="1"/>
  <c r="R9" i="1"/>
  <c r="R10" i="1"/>
  <c r="R11" i="1"/>
  <c r="R12" i="1"/>
  <c r="O8" i="1"/>
  <c r="O9" i="1"/>
  <c r="O11" i="1"/>
  <c r="O12" i="1"/>
  <c r="L12" i="1"/>
  <c r="L8" i="1"/>
  <c r="L9" i="1"/>
  <c r="L10" i="1"/>
  <c r="L11" i="1"/>
  <c r="I8" i="1"/>
  <c r="I9" i="1"/>
  <c r="I10" i="1"/>
  <c r="I11" i="1"/>
  <c r="I12" i="1"/>
  <c r="AA8" i="1"/>
  <c r="AA11" i="1"/>
  <c r="AA12" i="1"/>
  <c r="AA7" i="1"/>
  <c r="Z8" i="1"/>
  <c r="Z9" i="1"/>
  <c r="Z10" i="1"/>
  <c r="AA10" i="1" s="1"/>
  <c r="Z11" i="1"/>
  <c r="Z12" i="1"/>
  <c r="Z7" i="1"/>
  <c r="Y8" i="1"/>
  <c r="Y9" i="1"/>
  <c r="Y10" i="1"/>
  <c r="Y11" i="1"/>
  <c r="Y12" i="1"/>
  <c r="Y7" i="1"/>
  <c r="X7" i="1"/>
  <c r="U9" i="1"/>
  <c r="R7" i="1"/>
  <c r="O7" i="1"/>
  <c r="L7" i="1"/>
  <c r="I7" i="1"/>
  <c r="F8" i="1"/>
  <c r="F9" i="1"/>
  <c r="F10" i="1"/>
  <c r="F11" i="1"/>
  <c r="F12" i="1"/>
  <c r="F7" i="1"/>
  <c r="AA9" i="1" l="1"/>
</calcChain>
</file>

<file path=xl/sharedStrings.xml><?xml version="1.0" encoding="utf-8"?>
<sst xmlns="http://schemas.openxmlformats.org/spreadsheetml/2006/main" count="205" uniqueCount="182">
  <si>
    <t>Система работы по самоопределению и профессиональной ориентации обучающихся общеобразовательных школ Северо-Енисейского района</t>
  </si>
  <si>
    <t>Создание условий для совершения осознанного выбора дальнейшей траектории обучения выпускниками уровня основного общего образования</t>
  </si>
  <si>
    <t>№</t>
  </si>
  <si>
    <t>МБОУ ССШ № 1</t>
  </si>
  <si>
    <t>МБОУ ССШ № 2</t>
  </si>
  <si>
    <t>МБОУ ТСШ № 3</t>
  </si>
  <si>
    <t>МБОУ БСШ № 5</t>
  </si>
  <si>
    <t>МБОУ НСШ № 6</t>
  </si>
  <si>
    <t>МБОУ ВСШ № 8</t>
  </si>
  <si>
    <t>МБОУ ВОШ № 9</t>
  </si>
  <si>
    <t>Северо-Енисейский район</t>
  </si>
  <si>
    <t>Показатель, %</t>
  </si>
  <si>
    <t>по проведению ранней профориентации обучающихся</t>
  </si>
  <si>
    <t>Методика расчета показателей</t>
  </si>
  <si>
    <t xml:space="preserve">Наименование показателей  </t>
  </si>
  <si>
    <t xml:space="preserve">Доля обучающихся 4 класса, у которых представление о профессии людей и ее значимости по результатам ВПР сформировано полностью, в общем количестве обучающихся 4 класса </t>
  </si>
  <si>
    <t xml:space="preserve">Численность обучающихся 4 класса, справившихся с заданием 8 ВПР по предмету «Окружающий мир» на 3 балла умножить на 100 и разделить на численность обучающихся 4 класса </t>
  </si>
  <si>
    <t>Доля обучающихся 4 класса, у которых представление о профессии людей и ее значимости по результатам ВПР сформировано частично, в общем количестве обучающихся 4 класса</t>
  </si>
  <si>
    <t>Численность обучающихся 4 класса, справившихся с заданием 8 ВПР по окружающему миру на 2 балла или 1 балл умножить на 100 и разделить на численность обучающихся 4 класса</t>
  </si>
  <si>
    <t xml:space="preserve">Количество мероприятий, включающих тематику ранней профориентации обучающихся 1–4-х классов, проведенных в  образовательной организации в течение года  </t>
  </si>
  <si>
    <t xml:space="preserve"> Доля не рассчитывается</t>
  </si>
  <si>
    <t xml:space="preserve">Доля школ, обучающиеся которых    охвачены проектом «Билет в будущее» </t>
  </si>
  <si>
    <t xml:space="preserve">Количество школ, принявших участие в проекте «Билет в будущее» умножить на сто и разделить на количество школ в муниципалитете  </t>
  </si>
  <si>
    <t>Доля обучающихся 6–9-х классов, участников проекта «Билет в будущее», в общем количестве обучающихся 6–9-х классов</t>
  </si>
  <si>
    <t>Численность обучающихся 6–9-х классов, участников проекта «Билет в будущее», умножить на 100 и разделить на количество обучающихся 6–9-х классов</t>
  </si>
  <si>
    <t xml:space="preserve">Доля обучающихся 5–9-х классов, участвующих в профориентационных мероприятиях (Дни открытых дверей, профориентационные квесты, игры, экскурсии на предприятия) в общем количестве обучающихся 5–9-х классов </t>
  </si>
  <si>
    <t xml:space="preserve">Численность обучающихся 5–9-х классов, участвующих в профориентационных мероприятиях (Дни открытых дверей, профориентационные квесты, игры, экскурсии на предприятия), умножить на 100 и разделить на количество обучающихся 5–9-х классов </t>
  </si>
  <si>
    <t>1.</t>
  </si>
  <si>
    <t>2.</t>
  </si>
  <si>
    <t>3.</t>
  </si>
  <si>
    <t>4.</t>
  </si>
  <si>
    <t>5.</t>
  </si>
  <si>
    <t>6.</t>
  </si>
  <si>
    <t>по выявлению предпочтений обучающихся ООО в области профессиональной ориентации</t>
  </si>
  <si>
    <t>7.</t>
  </si>
  <si>
    <t xml:space="preserve"> Доля обучающихся 9-х классов, прошедших профессиональную профориентационную диагностику, к общему количеству обучающихся 9-х классов ОО </t>
  </si>
  <si>
    <t xml:space="preserve">Численность обучающихся 9-х классов ОО, прошедших профессиональную профориентационную диагностику, умножить на 100 и разделить на количество обучающихся 9-х классов ОО </t>
  </si>
  <si>
    <t>8.</t>
  </si>
  <si>
    <t xml:space="preserve">Доля обучающихся 9-х классов, прошедших профессиональную диагностику и продолживших обучение (в ПОО или профильных классах) в соответствии с выявленными профессиональными предпочтениями. </t>
  </si>
  <si>
    <t xml:space="preserve">Численность обучающихся 9-х классов, прошедших профессиональную диагностику и продолживших обучение (в ПОО или профильных классах) в соответствии с выявленными профессиональными предпочтениями, умножить на 100 и разделить на количество обучающихся 9-х классов, прошедших профессиональную диагностику по выявлению профессиональных предпочтений  </t>
  </si>
  <si>
    <t>По сопровождению профессионального самоопределения обучающихся ООО (в том числе обучающихся с ОВЗ)</t>
  </si>
  <si>
    <t>9.</t>
  </si>
  <si>
    <t>Доля обучающихся 8–9-х классов, имеющих ИОМ, составленные на основе рекомендаций по профессиональному самоопределению, в общем количестве обучающихся 8–9-х классов</t>
  </si>
  <si>
    <t>Численность обучающихся 8–9-х   имеющих ИОМ, составленные на основе рекомендаций по профессиональному самоопределению, в общем количестве обучающихся 8–9-х   классов,  умножить на 100 и разделить на количество обучающихся 8–9-х классов</t>
  </si>
  <si>
    <t>10.</t>
  </si>
  <si>
    <t>Доля обучающихся 8–9-х классов, охваченных программами профориентационной направленности в рамках Целевой модели наставничества, в общем количестве обучающихся 8–9-х классов</t>
  </si>
  <si>
    <t xml:space="preserve">Численность обучающихся 8–9-х классов, охваченных программами профориентационной направленности в рамках Целевой модели наставничества, умножить на 100 и разделить на количество обучающихся 8–9-х классов </t>
  </si>
  <si>
    <t>11.</t>
  </si>
  <si>
    <t>Доля общеобразовательных организаций, имеющих    профориентационные разделы, внедренные в учебные предметы</t>
  </si>
  <si>
    <t xml:space="preserve"> Количество общеобразовательных организаций, имеющих    профориентационные разделы, внедренные в учебные предметы, умножить на 100 и разделить на количество образовательных организаций в муниципалитете</t>
  </si>
  <si>
    <t>12.</t>
  </si>
  <si>
    <t xml:space="preserve">Доля обучающихся 8–9-х классов, охваченных психолого-педагогической поддержкой, консультационной помощью по вопросам профессиональной ориентации, в общем количестве обучающихся 8–9-х классов </t>
  </si>
  <si>
    <t xml:space="preserve">Численность обучающихся 8–9-х классов, охваченных психолого-педагогической поддержкой, консультационной помощью по вопросам профессиональной ориентации, умножить на 100 и разделить на количество обучающихся 8–9-х классов </t>
  </si>
  <si>
    <t>13.</t>
  </si>
  <si>
    <t>Доля  обучающихся, участвующих в цикле уроков «Проектория»</t>
  </si>
  <si>
    <t>Численность  обучающихся, участвующих в цикле уроков «Проектория», умножить на 100 и разделить на общее количество  обучающихся в ОО</t>
  </si>
  <si>
    <t>14.</t>
  </si>
  <si>
    <t xml:space="preserve">Доля обучающихся 5–9-х классов, принявших участие в открытых онлайн-уроках, реализуемых с учетом опыта цикла открытых уроков «Проектория» , в общем количестве обучающихся 5–9-х классов </t>
  </si>
  <si>
    <t xml:space="preserve">Численность обучающихся 5–9-х классов, принявших участие в цикле уроков «Проектория», умножить на 100 и разделить на количество обучающихся 5–9-х классов </t>
  </si>
  <si>
    <t>15.</t>
  </si>
  <si>
    <t>Доля обучающихся 5–9-х классов с ОВЗ и детей-инвалидов, принимающих участие:– в профориентационных занятиях внеурочной деятельности; – в специализированных (элективных) курсах профориентационной тематики; – в мероприятиях по ранней профориентации, в общем количестве обучающихся 5–9-х классов с ОВЗ и детей-инвалидов</t>
  </si>
  <si>
    <t>Численность обучающихся 5–9-х классов с ОВЗ и детей-инвалидов, принимающих участие:– в профориентационных занятиях внеурочной деятельности; – в специализированных (элективных) курсах профориентационной тематики; – в мероприятиях по ранней профориентации, умножить на 100 и разделить на количество обучающихся 5–7-х классов с ОВЗ и детей-инвалидов</t>
  </si>
  <si>
    <t>16.</t>
  </si>
  <si>
    <t xml:space="preserve">Доля обучающихся 5–9-х классов с ОВЗ и детей-инвалидов, охваченных дополнительным образованием профориентационной направленности, в общем количестве обучающихся 5–9-х классов с ОВЗ и детей-инвалидов </t>
  </si>
  <si>
    <t>Численность обучающихся 5–9-х классов с ОВЗ и детей-инвалидов, охваченных дополнительным образованием профориентационной направленности, умножить на 100 и разделить на количество обучающихся 5–9-х классов с ОВЗ и детей-инвалидов</t>
  </si>
  <si>
    <t>17.</t>
  </si>
  <si>
    <t xml:space="preserve">Количество реализованных мероприятий по профессиональной ориентации для детей с ОВЗ и детей-инвалидов </t>
  </si>
  <si>
    <t>18.</t>
  </si>
  <si>
    <t>Доля обучающихся 8–9-х классов, принявших участие в региональном и национальном конкурсе по профессиональному мастерству среди инвалидов и лиц с ОВЗ «Абилимпикс», в общем количестве обучающихся детей-инвалидов и лиц с ОВЗ в данной категории</t>
  </si>
  <si>
    <t xml:space="preserve">Численность обучающихся 8–9-х классов, принявших участие в региональном и национальном конкурсе по профессиональному мастерству среди инвалидов и лиц с ОВЗ «Абилимпикс», умножить на 100 и разделить на количество обучающихся с ОВЗ и детей-инвалидов в данной категории </t>
  </si>
  <si>
    <t>19.</t>
  </si>
  <si>
    <t xml:space="preserve">Количество мероприятий для обучающихся 8–9-х классов, проведенных школьными психологами в рамках индивидуальной консультационной помощи в профориентации  </t>
  </si>
  <si>
    <t xml:space="preserve"> Доля не рассчитывется</t>
  </si>
  <si>
    <t>20.</t>
  </si>
  <si>
    <t xml:space="preserve">Численность выпускников 9-х классов, поступивших в ПОО, выбравших для продолжения обучения специальность (профессию), близкую по профилю обучения предметам, выбранным для сдачи ГИА, умножить на 100 и разделить на количество выпускников 9-х классов, поступивших в ПОО </t>
  </si>
  <si>
    <t>Доля выпускников 9-х классов, поступивших в ПОО, выбравших для продолжения обучения специальность (профессию), близкую по профилю обучения предметам, выбранным для сдачи ГИА, в общем количестве выпускников 9-х классов, поступивших в ПОО (по результатам предыдущего учебного года)</t>
  </si>
  <si>
    <t>21.</t>
  </si>
  <si>
    <t>22.</t>
  </si>
  <si>
    <t xml:space="preserve">Количество профориентационных мероприятий, проведенных ОО совместно с центрами профориентационной работы  </t>
  </si>
  <si>
    <t>Повышение эффективности профилизации на уровне среднего общего образования</t>
  </si>
  <si>
    <t>по выявлению предпочтений обучающихся на уровне СОО в области профессиональной ориентации</t>
  </si>
  <si>
    <t>23.</t>
  </si>
  <si>
    <t xml:space="preserve">Доля обучающихся 10-11 классов, прошедших профессиональную профориентационную диагностику, к общему количеству обучающихся 10–11-х классов ОО </t>
  </si>
  <si>
    <t xml:space="preserve">Численность обучающихся 10–11-х классов, прошедших профессиональную профориентационную диагностику, умножить на 100 и разделить на количество обучающихся 10–11-х классов ОО </t>
  </si>
  <si>
    <t>24.</t>
  </si>
  <si>
    <t xml:space="preserve">Доля учащихся 10-х классов, обучающихся по профилю, соответствующему выявленным в ходе диагностики профессиональным предпочтениям, проведенной у них на уровне основного общего образования </t>
  </si>
  <si>
    <t xml:space="preserve">Численность учащихся 10-х классов, обучающихся по профилю, соответствующему выявленным в ходе диагностики профессиональным предпочтениям, проведенной у них на уровне основного общего образования, умножить на 100 и разделить на количество учащихся 10-х классов </t>
  </si>
  <si>
    <t xml:space="preserve">По сопровождению профессионального самоопределения обучающихся СОО (в том числе обучающихся с ОВЗ) </t>
  </si>
  <si>
    <t>25.</t>
  </si>
  <si>
    <t xml:space="preserve">Доля обучающихся 10–11-х классов, имеющих ИОМ, составленные на основе рекомендаций по профессиональному самоопределению, в общем количестве обучающихся 10–11-х классов </t>
  </si>
  <si>
    <t xml:space="preserve">Численность обучающихся 10–11-х классов, имеющих ИОМ, составленные на основе рекомендаций по профессиональному самоопределению, умножить на 100 и разделить на   количество обучающихся 10–11-х классов </t>
  </si>
  <si>
    <t>26.</t>
  </si>
  <si>
    <t>Доля обучающихся 10–11-х классов, охваченных программами профориентационной направленности в рамках Целевой модели наставничества,  в общем количестве обучающихся 10-11 классов</t>
  </si>
  <si>
    <t xml:space="preserve">Численность обучающихся 10–11-х классов, охваченных программами профориентационной направленности в рамках Целевой модели наставничества умножить на 100 и разделить на количество обучающихся 10–11-х классов в общем количестве обучающихся 10–11-х классов </t>
  </si>
  <si>
    <t>27.</t>
  </si>
  <si>
    <t xml:space="preserve">Доля обучающихся 10–11-х классов, участников открытых онлайн-уроков «Проектория», в общем количестве обучающихся 10–11-х классов </t>
  </si>
  <si>
    <t xml:space="preserve">Численность обучающихся 10–11-х классов, участников открытых онлайн-уроков «Проектория», умножить на 100 и разделить на количестве обучающихся 10–11-х классов </t>
  </si>
  <si>
    <t>28.</t>
  </si>
  <si>
    <t xml:space="preserve">Доля обучающихся 10–11-х классов, охваченных профориентационными мероприятиями («Начни трудовую биографию с Арктики и Дальнего Востока!» и др.; программы: «Zaсобой» и др.; профпробы; практики), направленными на сопровождение профессионального самоопределения, в общем количестве обучающихся 10–11-х классов </t>
  </si>
  <si>
    <t>Численность обучающихся 10–11-х классов, охваченных профориентационными мероприятиями («Начни трудовую биографию с Арктики и Дальнего Востока!» и др.; программы: «Zaсобой» и др.; профпробы; практики), направленными на сопровождение профессионального самоопределения, умножить на 100 и разделить на количество обучающихся 10–11-х классов</t>
  </si>
  <si>
    <t>29.</t>
  </si>
  <si>
    <t xml:space="preserve">Доля обучающихся 10–11(12)-х классов с ОВЗ и инвалидов, принявших участие: – в профориентационных мероприятиях; – в профессиональных пробах;                                                 – в профориентационном консультировании, проводимом специалистами службы сопровождения;                                  – в профессиональных пробах </t>
  </si>
  <si>
    <t>Численность обучающихся 10–11(12)-х классов с ОВЗ и инвалидов, принявших участие: – в профориентационных мероприятиях;  - профориентационном  консультировании, проводимом специалистами службы сопровождения; – в профессиональных пробах,  умножить на 100 и разделить на общее количество обучающихся 10–11(12)-х классов с ОВЗ и инвалидов</t>
  </si>
  <si>
    <t xml:space="preserve">Доля обучающихся 10–11-х классов, охваченных психолого-педагогической поддержкой, консультационной помощью по вопросам профессиональной ориентации </t>
  </si>
  <si>
    <t>Численность обучающихся 10–11-х классов, охваченных психолого-педагогической поддержкой, консультационной помощью по вопросам профессиональной ориентации, умножить на 100 и разделить на количество обучающихся 10–11-х классов</t>
  </si>
  <si>
    <t>30.</t>
  </si>
  <si>
    <t xml:space="preserve"> По выбору профессии обучающимися СОО </t>
  </si>
  <si>
    <t>31.</t>
  </si>
  <si>
    <t xml:space="preserve">Доля обучающихся 10–11-х классов, принявших участие в региональном и национальном конкурсе по профессиональному мастерству среди инвалидов и лиц с ОВЗ «Абилимпикс», в общем количестве обучающихся детей-инвалидов и лиц с ОВЗ в данной категории </t>
  </si>
  <si>
    <t xml:space="preserve">Численность обучающихся 10–11(12)-х классов, принявших участие в региональном и национальном конкурсе по профессиональному мастерству среди инвалидов и лиц с ОВЗ «Абилимпикс», умножить на 100 и разделить на количество обучающихся детей-инвалидов и лиц с ОВЗ в данной категории </t>
  </si>
  <si>
    <t>32.</t>
  </si>
  <si>
    <t xml:space="preserve">Доля обучающихся 10–11-х классов, участников проекта «Билет в будущее», в общем количестве обучающихся 10–11-х классов </t>
  </si>
  <si>
    <t xml:space="preserve">Численность обучающихся 10–11-х классов, участников проекта «Билет в будущее», умножить на 100 и разделить на количество обучающихся 10–11-х классов </t>
  </si>
  <si>
    <t>33.</t>
  </si>
  <si>
    <t xml:space="preserve">Доля обучающихся 10–11-х классов, прошедших профессиональные пробы в ПОО, ВО и на производстве </t>
  </si>
  <si>
    <t xml:space="preserve">Численность обучающихся 10–11-х классов, прошедших профессиональные пробы в ПОО, ВО и на производстве, умножить на 100 и разделить на общее количество обучающихся 10–11-х классов </t>
  </si>
  <si>
    <t xml:space="preserve">По эффективности профориентационной работы в профильных классах и классах с УИОП </t>
  </si>
  <si>
    <t>34.</t>
  </si>
  <si>
    <t>Доля   обучающихся 11-х классов, изучавших предметы на углубленном уровне, выбравших для сдачи государственной итоговой аттестации по образовательным программам среднего общего образования предметы, соответствующие учебным предметам, изучавшимся на углубленном уровне</t>
  </si>
  <si>
    <t>Численность   обучающихся 11-х классов, изучавших предметы на углубленном уровне, выбрали для сдачи государственной итоговой аттестации по образовательным программам среднего общего образования предметы, соответствующие учебным предметам, изучавшимся на углубленном уровне, умножить на 100 и разделить на общее  количество обучающихся 11 кл., изучавших предметы на углубленном уровне</t>
  </si>
  <si>
    <t>35.</t>
  </si>
  <si>
    <t>Доля выпускников 11-х классов, продолживших обучение в ПОО в соответствии с профилем обучения на ступени среднего общего образования, в общем количестве выпускников 11-х классов</t>
  </si>
  <si>
    <t>Численность выпускников 11-х классов, продолживших обучение в ПОО в соответствии с профилем обучения на ступени среднего общего образования, умножить на 100 и разделить на количество выпускников 11-х классов</t>
  </si>
  <si>
    <t>36.</t>
  </si>
  <si>
    <t>Доля выпускников 11-х классов, продолживших обучение в ВО в соответствии с профилем обучения на ступени среднего общего образования, в общем количестве выпускников 11-х классов прошлого года</t>
  </si>
  <si>
    <r>
      <t xml:space="preserve">Численность выпускников 11-х классов, продолживших обучение в ВО в соответствии с профилем обучения на ступени среднего общего образования, умножить на 100 и разделить на количество выпускников 11-х классов 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 соответствии с выбранным профилем </t>
    </r>
  </si>
  <si>
    <t xml:space="preserve">по успешности зачисления в вуз в соответствии с выбранным профилем </t>
  </si>
  <si>
    <t>37.</t>
  </si>
  <si>
    <t>Доля выпускников 11-х классов, поступивших в планируемый вуз, в общем количестве выпускников прошлого года</t>
  </si>
  <si>
    <t>Численность выпускников 11-х классов, поступивших в планируемый вуз, умножить на 100 и разделить на общее количество выпускников</t>
  </si>
  <si>
    <t>38.</t>
  </si>
  <si>
    <t>Доля выпускников 11-х классов, поступивших в образовательные организации высшего образования своего региона, в общем количестве выпускников прошлого года</t>
  </si>
  <si>
    <t>Численность выпускников 11-х классов, поступивших в образовательные организации высшего образования своего региона, умножить на 100 и разделить на количестве выпускников</t>
  </si>
  <si>
    <t xml:space="preserve">По учету обучающихся с ОВЗ, поступивших в ПОО </t>
  </si>
  <si>
    <t>39.</t>
  </si>
  <si>
    <t>Доля выпускников с ОВЗ, инвалидов, поступивших в профессиональные образовательные организации в общем количестве выпускников с ОВЗ, инвалидов прошлого года</t>
  </si>
  <si>
    <t>Численность выпускников с ОВЗ, инвалидов, поступивших в профессиональные образовательные организации, умножить на 100 и разделить на численность выпускников с ОВЗ, инвалидов</t>
  </si>
  <si>
    <t xml:space="preserve">По учету обучающихся, поступивших в ПОО своего региона </t>
  </si>
  <si>
    <t>40.</t>
  </si>
  <si>
    <t>Численность обучающихся, поступивших в ПОО своего региона, умножить на 100 и разделить на численность выпускников</t>
  </si>
  <si>
    <t xml:space="preserve">по соответствию выбранных специальностей обучающимися ПОО и ОО ВО потребностям рынка труда региона </t>
  </si>
  <si>
    <t>41.</t>
  </si>
  <si>
    <t xml:space="preserve">Доля выпускников, получивших среднее общее образование и поступивших в ОО ВО по направлениям (направления определяются в соответствии с потребностями регионального рынка труда): – техническое;   – строительное; – медицинское; – педагогическое </t>
  </si>
  <si>
    <t xml:space="preserve">Численность выпускников, получивших среднее общее образование и поступивших в ОО ВО по направлениям (направления определяются в соответствии с потребностями регионального рынка труда): – техническое;   – строительное; – медицинское; – педагогическое, умножить на 100 и разделить на численность выпускников </t>
  </si>
  <si>
    <t>42.</t>
  </si>
  <si>
    <t>43.</t>
  </si>
  <si>
    <t xml:space="preserve">Доля выпускников ПОО и ВО, обучавшихся по целевому направлению и трудоустроившихся по специальности </t>
  </si>
  <si>
    <t>Численность выпускников ПОО и ВО, обучавшихся по целевому направлению и трудоустроившихся по специальности, умножить на 100 и разделить на численность выпускников ПОО и ВО</t>
  </si>
  <si>
    <t>по повышению эффективности взаимодействия общеобразовательных организаций с ПОО, ОО ВО  Красноярского края, организациями и предприятиями Северо-Енисейского района и  Красноярского края по вопросам профессионального самоопределения и профессиональной ориентации обучающихся ОО</t>
  </si>
  <si>
    <t>44.</t>
  </si>
  <si>
    <t>Количество заключенных договоров, соглашений с учреждениями ВО, СПО, предприятиями и организациями</t>
  </si>
  <si>
    <t>Доля не рассчитывается</t>
  </si>
  <si>
    <t>45.</t>
  </si>
  <si>
    <t>Доля обучающихся, принявших участие в конкурсах профориентационной направленности «Молодые профессионалы» и др.)</t>
  </si>
  <si>
    <t xml:space="preserve"> Количество обучающихся, принявших участие в конкурсах профориентационной направленности «Молодые профессионалы» и др.) умножить на 100 и разделить на количество обучающихся 8-11 классов</t>
  </si>
  <si>
    <t>По выстраиванию системы взаимодействия в сфере сопровождения профессионального самоопределения и профессиональной ориентации в образовательных организациях</t>
  </si>
  <si>
    <t>46.</t>
  </si>
  <si>
    <t>Количество специалистов по профориентации, повысивших квалификацию в сфере профориентации</t>
  </si>
  <si>
    <t>47.</t>
  </si>
  <si>
    <t>Доля ОО, в которых   в плане работы школьного психолога есть  пункты о консультационной помощи в профориентации и профориентационном сопровождении</t>
  </si>
  <si>
    <t xml:space="preserve"> Количество ОО, в которых   в плане работы школьного психолога есть  пункты о консультационной помощи в профориентации и профориентационном сопровождении умножить на 100 и разделить на количество школ, в штате которых имеются психологи</t>
  </si>
  <si>
    <t>Доля  обучающихся с ОВЗ и детей-инвалидов 9-11 классов, обучающихся по индивидуальному  учебному плану, составленному на основании профоориентационной диагностики</t>
  </si>
  <si>
    <t xml:space="preserve"> Количество обучающихся с ОВЗ и детей-инвалидов 9-11 классов, обучающихся по индивидуальному  учебному плану, составленному на основании профоориентационной диагностики, умножить на 100 и разделить на количество обучающихся с ОВЗ и детей-инвалидов 9-11 классов</t>
  </si>
  <si>
    <t>49.</t>
  </si>
  <si>
    <t xml:space="preserve">  Доля ОО, имеющих в программах  общего образования, Дополнительного образования и внеурочной деятельности профориентационной тематики (модули, элективы и пр.)</t>
  </si>
  <si>
    <t>Количество  ОО, имеющих в программах  общего образования, Дополнительного образования и внеурочной деятельности профориентационной тематики (модули, элективы и пр.), умножить на 100 и разделить на количество ОО</t>
  </si>
  <si>
    <t>50.</t>
  </si>
  <si>
    <t>Доля  обучающихся 8-11 классов, участвовавших в мероприятиях, информирующих о региональном рынке труда, района и о перспективах экономического развития края.</t>
  </si>
  <si>
    <t xml:space="preserve"> Кол-во обучающихся 8-11 классов, участвовавших в мероприятиях, информирующих о региональном рынке труда, района и о перспективах экономического развития края, умножить на 100 и разделить на общее количество  обучающихся в 8-11 классах</t>
  </si>
  <si>
    <t>51.</t>
  </si>
  <si>
    <t xml:space="preserve"> Доля родителей обучающихся, принимавших участие в профориентационных мероприятиях </t>
  </si>
  <si>
    <t>Доля родителей обучающихся, принимавших участие в профориентационных мероприятиях</t>
  </si>
  <si>
    <t>Доля школ, в которых более 50%выпускников 9-х классов,   поступивших в ПОО, выбрали для продолжения обучения специальность (профессию), близкую по профилю обучения предметам, выбранным для сдачи ГИА (по предыдущему году)</t>
  </si>
  <si>
    <t>По выбору профессии обучающимися ООО</t>
  </si>
  <si>
    <t>Число школ,в которых более 50%  выпускников 9-х классов, поступивших в ПОО, выбрали для продолжения обучения специальность (профессию), близкую по  профилю обучения предметам, выбранным для сдачи ГИА,  умножить на 100 и разделить на количество  школ, выпускники 9-х классов которых  поступили в ПОО</t>
  </si>
  <si>
    <r>
      <t>Численность выпускников, получивших основное общее образование и поступивших в ПОО для обучения по   профессиям / специальностям из перечня «ТОП-РЕГИОН», в общей численности выпускников,</t>
    </r>
    <r>
      <rPr>
        <b/>
        <sz val="12"/>
        <color theme="1"/>
        <rFont val="Times New Roman"/>
        <family val="1"/>
        <charset val="204"/>
      </rPr>
      <t xml:space="preserve"> поступивших в ПОО на базе основного общего образования; </t>
    </r>
  </si>
  <si>
    <r>
      <t xml:space="preserve">Доля выпускников, получивших основное общее образование и поступивших в ПОО для обучения по профессиям / специальностям из перечня «ТОП-РЕГИОН», в общей численности выпускников, </t>
    </r>
    <r>
      <rPr>
        <b/>
        <sz val="12"/>
        <color theme="1"/>
        <rFont val="Times New Roman"/>
        <family val="1"/>
        <charset val="204"/>
      </rPr>
      <t>поступивших в ПОО на базе основного общего образования</t>
    </r>
  </si>
  <si>
    <t xml:space="preserve">Количество участников </t>
  </si>
  <si>
    <t>Количество участников</t>
  </si>
  <si>
    <t>Общее количество относящихся к указанной категории</t>
  </si>
  <si>
    <t>Доля обучающихся, поступивших в ПОО своего региона от общего числа выпускников 9 и11 классов прошлого года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</si>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</sst>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/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justify" vertical="center" wrapText="1"/>
    </xf>
    <xf numFmtId="0" fontId="6" fillId="0" borderId="1" xfId="0" applyFont="1" applyBorder="1"/>
    <xf numFmtId="0" fontId="7" fillId="0" borderId="1" xfId="0" applyFont="1" applyBorder="1"/>
    <xf numFmtId="0" fontId="3" fillId="0" borderId="10" xfId="0" applyFont="1" applyFill="1" applyBorder="1"/>
    <xf numFmtId="0" fontId="3" fillId="0" borderId="1" xfId="0" applyFont="1" applyFill="1" applyBorder="1"/>
    <xf numFmtId="0" fontId="3" fillId="0" borderId="1" xfId="0" applyFont="1" applyBorder="1"/>
    <xf numFmtId="0" fontId="6" fillId="0" borderId="7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/>
    <xf numFmtId="9" fontId="3" fillId="0" borderId="1" xfId="1" applyFont="1" applyBorder="1"/>
    <xf numFmtId="9" fontId="3" fillId="0" borderId="1" xfId="0" applyNumberFormat="1" applyFont="1" applyBorder="1"/>
    <xf numFmtId="9" fontId="3" fillId="0" borderId="1" xfId="1" applyFont="1" applyFill="1" applyBorder="1"/>
    <xf numFmtId="10" fontId="3" fillId="0" borderId="1" xfId="0" applyNumberFormat="1" applyFont="1" applyBorder="1"/>
    <xf numFmtId="0" fontId="7" fillId="0" borderId="7" xfId="0" applyFont="1" applyBorder="1" applyAlignment="1">
      <alignment horizontal="justify" vertical="center" wrapText="1"/>
    </xf>
    <xf numFmtId="0" fontId="3" fillId="0" borderId="4" xfId="0" applyFont="1" applyBorder="1"/>
    <xf numFmtId="0" fontId="3" fillId="0" borderId="1" xfId="0" applyFont="1" applyBorder="1"/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4" xfId="0" applyFont="1" applyBorder="1"/>
    <xf numFmtId="0" fontId="1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1"/>
  <sheetViews>
    <sheetView tabSelected="1" zoomScale="69" zoomScaleNormal="69" workbookViewId="0">
      <pane xSplit="2" ySplit="6" topLeftCell="M49" activePane="bottomRight" state="frozen"/>
      <selection pane="topRight" activeCell="C1" sqref="C1"/>
      <selection pane="bottomLeft" activeCell="A7" sqref="A7"/>
      <selection pane="bottomRight" activeCell="AA50" sqref="AA50"/>
    </sheetView>
  </sheetViews>
  <sheetFormatPr defaultRowHeight="15" x14ac:dyDescent="0.25"/>
  <cols>
    <col min="2" max="3" width="35.42578125" customWidth="1"/>
    <col min="4" max="8" width="12.7109375" customWidth="1"/>
    <col min="9" max="14" width="12.42578125" customWidth="1"/>
    <col min="15" max="15" width="12.7109375" customWidth="1"/>
    <col min="16" max="20" width="12.42578125" customWidth="1"/>
    <col min="21" max="27" width="12.28515625" customWidth="1"/>
  </cols>
  <sheetData>
    <row r="1" spans="1:40" ht="18.75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8"/>
      <c r="Z1" s="1"/>
      <c r="AA1" s="1"/>
    </row>
    <row r="2" spans="1:40" ht="15.75" x14ac:dyDescent="0.25">
      <c r="A2" s="19" t="s">
        <v>2</v>
      </c>
      <c r="B2" s="3"/>
      <c r="C2" s="3"/>
      <c r="D2" s="3"/>
      <c r="E2" s="3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40" ht="15.75" x14ac:dyDescent="0.25">
      <c r="A3" s="19"/>
      <c r="B3" s="19" t="s">
        <v>14</v>
      </c>
      <c r="C3" s="3" t="s">
        <v>13</v>
      </c>
      <c r="D3" s="49" t="s">
        <v>3</v>
      </c>
      <c r="E3" s="50"/>
      <c r="F3" s="51"/>
      <c r="G3" s="49" t="s">
        <v>4</v>
      </c>
      <c r="H3" s="50"/>
      <c r="I3" s="51"/>
      <c r="J3" s="49" t="s">
        <v>5</v>
      </c>
      <c r="K3" s="50"/>
      <c r="L3" s="51"/>
      <c r="M3" s="49" t="s">
        <v>6</v>
      </c>
      <c r="N3" s="50"/>
      <c r="O3" s="51"/>
      <c r="P3" s="49" t="s">
        <v>7</v>
      </c>
      <c r="Q3" s="50"/>
      <c r="R3" s="51"/>
      <c r="S3" s="49" t="s">
        <v>8</v>
      </c>
      <c r="T3" s="50"/>
      <c r="U3" s="51"/>
      <c r="V3" s="49" t="s">
        <v>9</v>
      </c>
      <c r="W3" s="50"/>
      <c r="X3" s="51"/>
      <c r="Y3" s="49" t="s">
        <v>10</v>
      </c>
      <c r="Z3" s="50"/>
      <c r="AA3" s="51"/>
    </row>
    <row r="4" spans="1:40" s="6" customFormat="1" ht="117.6" customHeight="1" x14ac:dyDescent="0.25">
      <c r="A4" s="7"/>
      <c r="B4" s="7"/>
      <c r="C4" s="20"/>
      <c r="D4" s="5" t="s">
        <v>178</v>
      </c>
      <c r="E4" s="5" t="s">
        <v>179</v>
      </c>
      <c r="F4" s="8" t="s">
        <v>11</v>
      </c>
      <c r="G4" s="5" t="s">
        <v>177</v>
      </c>
      <c r="H4" s="5" t="s">
        <v>179</v>
      </c>
      <c r="I4" s="8" t="s">
        <v>11</v>
      </c>
      <c r="J4" s="5" t="s">
        <v>178</v>
      </c>
      <c r="K4" s="5" t="s">
        <v>179</v>
      </c>
      <c r="L4" s="8" t="s">
        <v>11</v>
      </c>
      <c r="M4" s="5" t="s">
        <v>178</v>
      </c>
      <c r="N4" s="5" t="s">
        <v>179</v>
      </c>
      <c r="O4" s="8" t="s">
        <v>11</v>
      </c>
      <c r="P4" s="5" t="s">
        <v>178</v>
      </c>
      <c r="Q4" s="5" t="s">
        <v>179</v>
      </c>
      <c r="R4" s="8" t="s">
        <v>11</v>
      </c>
      <c r="S4" s="5" t="s">
        <v>178</v>
      </c>
      <c r="T4" s="5" t="s">
        <v>179</v>
      </c>
      <c r="U4" s="8" t="s">
        <v>11</v>
      </c>
      <c r="V4" s="5" t="s">
        <v>178</v>
      </c>
      <c r="W4" s="5" t="s">
        <v>179</v>
      </c>
      <c r="X4" s="8" t="s">
        <v>11</v>
      </c>
      <c r="Y4" s="5" t="s">
        <v>178</v>
      </c>
      <c r="Z4" s="5" t="s">
        <v>179</v>
      </c>
      <c r="AA4" s="8" t="s">
        <v>11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5.6" customHeight="1" x14ac:dyDescent="0.25">
      <c r="A5" s="2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40" ht="16.5" thickBot="1" x14ac:dyDescent="0.3">
      <c r="A6" s="44" t="s">
        <v>12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36"/>
    </row>
    <row r="7" spans="1:40" ht="91.9" customHeight="1" x14ac:dyDescent="0.25">
      <c r="A7" s="10" t="s">
        <v>27</v>
      </c>
      <c r="B7" s="11" t="s">
        <v>15</v>
      </c>
      <c r="C7" s="11" t="s">
        <v>16</v>
      </c>
      <c r="D7" s="19">
        <v>35</v>
      </c>
      <c r="E7" s="19">
        <v>61</v>
      </c>
      <c r="F7" s="31">
        <f>D7/E7</f>
        <v>0.57377049180327866</v>
      </c>
      <c r="G7" s="19">
        <v>6</v>
      </c>
      <c r="H7" s="19">
        <v>43</v>
      </c>
      <c r="I7" s="31">
        <f>G7/H7</f>
        <v>0.13953488372093023</v>
      </c>
      <c r="J7" s="19">
        <v>3</v>
      </c>
      <c r="K7" s="19">
        <v>15</v>
      </c>
      <c r="L7" s="31">
        <f>J7/K7</f>
        <v>0.2</v>
      </c>
      <c r="M7" s="19">
        <v>2</v>
      </c>
      <c r="N7" s="19">
        <v>3</v>
      </c>
      <c r="O7" s="31">
        <f>M7/N7</f>
        <v>0.66666666666666663</v>
      </c>
      <c r="P7" s="19">
        <v>4</v>
      </c>
      <c r="Q7" s="19">
        <v>7</v>
      </c>
      <c r="R7" s="31">
        <f>P7/Q7</f>
        <v>0.5714285714285714</v>
      </c>
      <c r="S7" s="19">
        <v>0</v>
      </c>
      <c r="T7" s="19">
        <v>0</v>
      </c>
      <c r="U7" s="19">
        <v>0</v>
      </c>
      <c r="V7" s="24">
        <v>0</v>
      </c>
      <c r="W7" s="19">
        <v>7</v>
      </c>
      <c r="X7" s="31">
        <f>V7/W7</f>
        <v>0</v>
      </c>
      <c r="Y7" s="19">
        <f>D7+G7+J7+M7+P7+S7+V7</f>
        <v>50</v>
      </c>
      <c r="Z7" s="19">
        <f>E7+H7+K7+N7+Q7+T7+W7</f>
        <v>136</v>
      </c>
      <c r="AA7" s="31">
        <f>Y7/Z7</f>
        <v>0.36764705882352944</v>
      </c>
    </row>
    <row r="8" spans="1:40" ht="94.5" x14ac:dyDescent="0.25">
      <c r="A8" s="12" t="s">
        <v>28</v>
      </c>
      <c r="B8" s="13" t="s">
        <v>17</v>
      </c>
      <c r="C8" s="14" t="s">
        <v>18</v>
      </c>
      <c r="D8" s="19">
        <v>25</v>
      </c>
      <c r="E8" s="19">
        <v>61</v>
      </c>
      <c r="F8" s="31">
        <f t="shared" ref="F8:F12" si="0">D8/E8</f>
        <v>0.4098360655737705</v>
      </c>
      <c r="G8" s="19">
        <v>14</v>
      </c>
      <c r="H8" s="19">
        <v>43</v>
      </c>
      <c r="I8" s="31">
        <f t="shared" ref="I8:I12" si="1">G8/H8</f>
        <v>0.32558139534883723</v>
      </c>
      <c r="J8" s="19">
        <v>6</v>
      </c>
      <c r="K8" s="19">
        <v>15</v>
      </c>
      <c r="L8" s="31">
        <f t="shared" ref="L8:L11" si="2">J8/K8</f>
        <v>0.4</v>
      </c>
      <c r="M8" s="19">
        <v>0</v>
      </c>
      <c r="N8" s="19">
        <v>3</v>
      </c>
      <c r="O8" s="31">
        <f t="shared" ref="O8:O12" si="3">M8/N8</f>
        <v>0</v>
      </c>
      <c r="P8" s="19">
        <v>2</v>
      </c>
      <c r="Q8" s="19">
        <v>7</v>
      </c>
      <c r="R8" s="31">
        <f t="shared" ref="R8:R12" si="4">P8/Q8</f>
        <v>0.2857142857142857</v>
      </c>
      <c r="S8" s="19">
        <v>0</v>
      </c>
      <c r="T8" s="19">
        <v>0</v>
      </c>
      <c r="U8" s="31">
        <v>0</v>
      </c>
      <c r="V8" s="24">
        <v>0</v>
      </c>
      <c r="W8" s="19">
        <v>7</v>
      </c>
      <c r="X8" s="31">
        <f t="shared" ref="X8:X12" si="5">V8/W8</f>
        <v>0</v>
      </c>
      <c r="Y8" s="27">
        <f t="shared" ref="Y8:Y12" si="6">D8+G8+J8+M8+P8+S8+V8</f>
        <v>47</v>
      </c>
      <c r="Z8" s="27">
        <f t="shared" ref="Z8:Z12" si="7">E8+H8+K8+N8+Q8+T8+W8</f>
        <v>136</v>
      </c>
      <c r="AA8" s="31">
        <f t="shared" ref="AA8:AA12" si="8">Y8/Z8</f>
        <v>0.34558823529411764</v>
      </c>
    </row>
    <row r="9" spans="1:40" ht="94.5" x14ac:dyDescent="0.25">
      <c r="A9" s="12" t="s">
        <v>29</v>
      </c>
      <c r="B9" s="13" t="s">
        <v>19</v>
      </c>
      <c r="C9" s="14" t="s">
        <v>20</v>
      </c>
      <c r="D9" s="19">
        <v>10</v>
      </c>
      <c r="E9" s="19">
        <v>10</v>
      </c>
      <c r="F9" s="31">
        <f t="shared" si="0"/>
        <v>1</v>
      </c>
      <c r="G9" s="19">
        <v>9</v>
      </c>
      <c r="H9" s="19">
        <v>9</v>
      </c>
      <c r="I9" s="31">
        <f t="shared" si="1"/>
        <v>1</v>
      </c>
      <c r="J9" s="19">
        <v>23</v>
      </c>
      <c r="K9" s="19">
        <v>23</v>
      </c>
      <c r="L9" s="31">
        <f t="shared" si="2"/>
        <v>1</v>
      </c>
      <c r="M9" s="19">
        <v>30</v>
      </c>
      <c r="N9" s="19">
        <v>30</v>
      </c>
      <c r="O9" s="31">
        <f t="shared" si="3"/>
        <v>1</v>
      </c>
      <c r="P9" s="23">
        <v>63</v>
      </c>
      <c r="Q9" s="19">
        <v>63</v>
      </c>
      <c r="R9" s="31">
        <f t="shared" si="4"/>
        <v>1</v>
      </c>
      <c r="S9" s="19">
        <v>8</v>
      </c>
      <c r="T9" s="19">
        <v>8</v>
      </c>
      <c r="U9" s="31">
        <f>S9/T9</f>
        <v>1</v>
      </c>
      <c r="V9" s="19">
        <v>1</v>
      </c>
      <c r="W9" s="19">
        <v>1</v>
      </c>
      <c r="X9" s="31">
        <f t="shared" si="5"/>
        <v>1</v>
      </c>
      <c r="Y9" s="27">
        <f t="shared" si="6"/>
        <v>144</v>
      </c>
      <c r="Z9" s="27">
        <f t="shared" si="7"/>
        <v>144</v>
      </c>
      <c r="AA9" s="31">
        <f t="shared" si="8"/>
        <v>1</v>
      </c>
    </row>
    <row r="10" spans="1:40" ht="78.75" x14ac:dyDescent="0.25">
      <c r="A10" s="12" t="s">
        <v>30</v>
      </c>
      <c r="B10" s="13" t="s">
        <v>21</v>
      </c>
      <c r="C10" s="14" t="s">
        <v>22</v>
      </c>
      <c r="D10" s="19">
        <v>1</v>
      </c>
      <c r="E10" s="19">
        <v>1</v>
      </c>
      <c r="F10" s="31">
        <f t="shared" si="0"/>
        <v>1</v>
      </c>
      <c r="G10" s="19">
        <v>1</v>
      </c>
      <c r="H10" s="19">
        <v>1</v>
      </c>
      <c r="I10" s="31">
        <f t="shared" si="1"/>
        <v>1</v>
      </c>
      <c r="J10" s="19">
        <v>1</v>
      </c>
      <c r="K10" s="19">
        <v>1</v>
      </c>
      <c r="L10" s="31">
        <f t="shared" si="2"/>
        <v>1</v>
      </c>
      <c r="M10" s="19">
        <v>0</v>
      </c>
      <c r="N10" s="19">
        <v>1</v>
      </c>
      <c r="O10" s="31">
        <v>0</v>
      </c>
      <c r="P10" s="19">
        <v>0</v>
      </c>
      <c r="Q10" s="19">
        <v>1</v>
      </c>
      <c r="R10" s="31">
        <f t="shared" si="4"/>
        <v>0</v>
      </c>
      <c r="S10" s="19">
        <v>0</v>
      </c>
      <c r="T10" s="19">
        <v>1</v>
      </c>
      <c r="U10" s="31">
        <v>0</v>
      </c>
      <c r="V10" s="19">
        <v>0</v>
      </c>
      <c r="W10" s="19">
        <v>1</v>
      </c>
      <c r="X10" s="31">
        <f t="shared" si="5"/>
        <v>0</v>
      </c>
      <c r="Y10" s="27">
        <f t="shared" si="6"/>
        <v>3</v>
      </c>
      <c r="Z10" s="27">
        <f t="shared" si="7"/>
        <v>7</v>
      </c>
      <c r="AA10" s="31">
        <f t="shared" si="8"/>
        <v>0.42857142857142855</v>
      </c>
    </row>
    <row r="11" spans="1:40" ht="78.75" x14ac:dyDescent="0.25">
      <c r="A11" s="12" t="s">
        <v>31</v>
      </c>
      <c r="B11" s="13" t="s">
        <v>23</v>
      </c>
      <c r="C11" s="14" t="s">
        <v>24</v>
      </c>
      <c r="D11" s="19">
        <v>30</v>
      </c>
      <c r="E11" s="19">
        <v>210</v>
      </c>
      <c r="F11" s="31">
        <f t="shared" si="0"/>
        <v>0.14285714285714285</v>
      </c>
      <c r="G11" s="19">
        <v>26</v>
      </c>
      <c r="H11" s="19">
        <v>156</v>
      </c>
      <c r="I11" s="31">
        <f t="shared" si="1"/>
        <v>0.16666666666666666</v>
      </c>
      <c r="J11" s="19">
        <v>38</v>
      </c>
      <c r="K11" s="19">
        <v>62</v>
      </c>
      <c r="L11" s="31">
        <f t="shared" si="2"/>
        <v>0.61290322580645162</v>
      </c>
      <c r="M11" s="19">
        <v>0</v>
      </c>
      <c r="N11" s="19">
        <v>18</v>
      </c>
      <c r="O11" s="31">
        <f t="shared" si="3"/>
        <v>0</v>
      </c>
      <c r="P11" s="19">
        <v>0</v>
      </c>
      <c r="Q11" s="19">
        <v>28</v>
      </c>
      <c r="R11" s="31">
        <f t="shared" si="4"/>
        <v>0</v>
      </c>
      <c r="S11" s="19">
        <v>0</v>
      </c>
      <c r="T11" s="19">
        <v>9</v>
      </c>
      <c r="U11" s="31">
        <v>0</v>
      </c>
      <c r="V11" s="19">
        <v>0</v>
      </c>
      <c r="W11" s="19">
        <v>8</v>
      </c>
      <c r="X11" s="31">
        <f t="shared" si="5"/>
        <v>0</v>
      </c>
      <c r="Y11" s="27">
        <f t="shared" si="6"/>
        <v>94</v>
      </c>
      <c r="Z11" s="27">
        <f t="shared" si="7"/>
        <v>491</v>
      </c>
      <c r="AA11" s="31">
        <f t="shared" si="8"/>
        <v>0.19144602851323828</v>
      </c>
    </row>
    <row r="12" spans="1:40" ht="142.9" customHeight="1" x14ac:dyDescent="0.25">
      <c r="A12" s="12" t="s">
        <v>32</v>
      </c>
      <c r="B12" s="13" t="s">
        <v>25</v>
      </c>
      <c r="C12" s="13" t="s">
        <v>26</v>
      </c>
      <c r="D12" s="19">
        <v>250</v>
      </c>
      <c r="E12" s="19">
        <v>255</v>
      </c>
      <c r="F12" s="31">
        <f t="shared" si="0"/>
        <v>0.98039215686274506</v>
      </c>
      <c r="G12" s="19">
        <v>189</v>
      </c>
      <c r="H12" s="19">
        <v>198</v>
      </c>
      <c r="I12" s="31">
        <f t="shared" si="1"/>
        <v>0.95454545454545459</v>
      </c>
      <c r="J12" s="19">
        <v>68</v>
      </c>
      <c r="K12" s="19">
        <v>73</v>
      </c>
      <c r="L12" s="31">
        <f>J12/K12</f>
        <v>0.93150684931506844</v>
      </c>
      <c r="M12" s="19">
        <v>21</v>
      </c>
      <c r="N12" s="19">
        <v>21</v>
      </c>
      <c r="O12" s="31">
        <f t="shared" si="3"/>
        <v>1</v>
      </c>
      <c r="P12" s="19">
        <v>35</v>
      </c>
      <c r="Q12" s="19">
        <v>35</v>
      </c>
      <c r="R12" s="31">
        <f t="shared" si="4"/>
        <v>1</v>
      </c>
      <c r="S12" s="19">
        <v>15</v>
      </c>
      <c r="T12" s="19">
        <v>15</v>
      </c>
      <c r="U12" s="32">
        <v>1</v>
      </c>
      <c r="V12" s="19">
        <v>4</v>
      </c>
      <c r="W12" s="19">
        <v>10</v>
      </c>
      <c r="X12" s="31">
        <f t="shared" si="5"/>
        <v>0.4</v>
      </c>
      <c r="Y12" s="27">
        <f t="shared" si="6"/>
        <v>582</v>
      </c>
      <c r="Z12" s="27">
        <f t="shared" si="7"/>
        <v>607</v>
      </c>
      <c r="AA12" s="31">
        <f t="shared" si="8"/>
        <v>0.95881383855024716</v>
      </c>
    </row>
    <row r="13" spans="1:40" ht="15.75" x14ac:dyDescent="0.25">
      <c r="A13" s="41" t="s">
        <v>33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40" ht="110.25" x14ac:dyDescent="0.25">
      <c r="A14" s="12" t="s">
        <v>34</v>
      </c>
      <c r="B14" s="13" t="s">
        <v>35</v>
      </c>
      <c r="C14" s="13" t="s">
        <v>36</v>
      </c>
      <c r="D14" s="19">
        <v>56</v>
      </c>
      <c r="E14" s="19">
        <v>57</v>
      </c>
      <c r="F14" s="31">
        <f>D14/E14</f>
        <v>0.98245614035087714</v>
      </c>
      <c r="G14" s="19">
        <v>38</v>
      </c>
      <c r="H14" s="19">
        <v>39</v>
      </c>
      <c r="I14" s="31">
        <f>G14/H14</f>
        <v>0.97435897435897434</v>
      </c>
      <c r="J14" s="19">
        <v>12</v>
      </c>
      <c r="K14" s="19">
        <v>15</v>
      </c>
      <c r="L14" s="31">
        <f>J14/K14</f>
        <v>0.8</v>
      </c>
      <c r="M14" s="19">
        <v>3</v>
      </c>
      <c r="N14" s="19">
        <v>3</v>
      </c>
      <c r="O14" s="31">
        <f>M14/N14</f>
        <v>1</v>
      </c>
      <c r="P14" s="19">
        <v>5</v>
      </c>
      <c r="Q14" s="19">
        <v>5</v>
      </c>
      <c r="R14" s="31">
        <f>P14/Q14</f>
        <v>1</v>
      </c>
      <c r="S14" s="19">
        <v>3</v>
      </c>
      <c r="T14" s="19">
        <v>3</v>
      </c>
      <c r="U14" s="31">
        <f>S14/T14</f>
        <v>1</v>
      </c>
      <c r="V14" s="19">
        <v>0</v>
      </c>
      <c r="W14" s="19">
        <v>0</v>
      </c>
      <c r="X14" s="31">
        <v>0</v>
      </c>
      <c r="Y14" s="19">
        <f>D14+G14+J14+M14+P14+S14+V14</f>
        <v>117</v>
      </c>
      <c r="Z14" s="19">
        <v>122</v>
      </c>
      <c r="AA14" s="31">
        <f>Y14/Z14</f>
        <v>0.95901639344262291</v>
      </c>
    </row>
    <row r="15" spans="1:40" ht="204.75" x14ac:dyDescent="0.25">
      <c r="A15" s="22" t="s">
        <v>37</v>
      </c>
      <c r="B15" s="5" t="s">
        <v>38</v>
      </c>
      <c r="C15" s="5" t="s">
        <v>39</v>
      </c>
      <c r="D15" s="19">
        <v>48</v>
      </c>
      <c r="E15" s="19">
        <v>56</v>
      </c>
      <c r="F15" s="31">
        <f>D15/E15</f>
        <v>0.8571428571428571</v>
      </c>
      <c r="G15" s="19">
        <v>8</v>
      </c>
      <c r="H15" s="19">
        <v>39</v>
      </c>
      <c r="I15" s="31">
        <f>G15/H15</f>
        <v>0.20512820512820512</v>
      </c>
      <c r="J15" s="19">
        <v>0</v>
      </c>
      <c r="K15" s="19">
        <v>15</v>
      </c>
      <c r="L15" s="31">
        <f>J15/K15</f>
        <v>0</v>
      </c>
      <c r="M15" s="19">
        <v>3</v>
      </c>
      <c r="N15" s="19">
        <v>3</v>
      </c>
      <c r="O15" s="31">
        <f>M15/N15</f>
        <v>1</v>
      </c>
      <c r="P15" s="19">
        <v>0</v>
      </c>
      <c r="Q15" s="19">
        <v>5</v>
      </c>
      <c r="R15" s="31">
        <f>P15/Q15</f>
        <v>0</v>
      </c>
      <c r="S15" s="19">
        <v>3</v>
      </c>
      <c r="T15" s="19">
        <v>3</v>
      </c>
      <c r="U15" s="31">
        <f>S15/T15</f>
        <v>1</v>
      </c>
      <c r="V15" s="19">
        <v>0</v>
      </c>
      <c r="W15" s="19">
        <v>3</v>
      </c>
      <c r="X15" s="31">
        <v>0</v>
      </c>
      <c r="Y15" s="27">
        <f>D15+G15+J15+M15+P15+S15+V15</f>
        <v>62</v>
      </c>
      <c r="Z15" s="19">
        <v>122</v>
      </c>
      <c r="AA15" s="31">
        <f>Y15/Z15</f>
        <v>0.50819672131147542</v>
      </c>
    </row>
    <row r="16" spans="1:40" ht="14.45" customHeight="1" x14ac:dyDescent="0.25">
      <c r="A16" s="41" t="s">
        <v>40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145.15" customHeight="1" x14ac:dyDescent="0.25">
      <c r="A17" s="12" t="s">
        <v>41</v>
      </c>
      <c r="B17" s="13" t="s">
        <v>42</v>
      </c>
      <c r="C17" s="13" t="s">
        <v>43</v>
      </c>
      <c r="D17" s="19">
        <v>1</v>
      </c>
      <c r="E17" s="19">
        <v>115</v>
      </c>
      <c r="F17" s="31">
        <f>D17/E17</f>
        <v>8.6956521739130436E-3</v>
      </c>
      <c r="G17" s="19">
        <v>0</v>
      </c>
      <c r="H17" s="19">
        <v>84</v>
      </c>
      <c r="I17" s="31">
        <f>G17/H17</f>
        <v>0</v>
      </c>
      <c r="J17" s="19">
        <v>2</v>
      </c>
      <c r="K17" s="19">
        <v>40</v>
      </c>
      <c r="L17" s="31">
        <f>J17/K17</f>
        <v>0.05</v>
      </c>
      <c r="M17" s="19">
        <v>0</v>
      </c>
      <c r="N17" s="19">
        <v>7</v>
      </c>
      <c r="O17" s="31">
        <f>M17/N17</f>
        <v>0</v>
      </c>
      <c r="P17" s="19">
        <v>1</v>
      </c>
      <c r="Q17" s="19">
        <v>14</v>
      </c>
      <c r="R17" s="31">
        <f>P17/Q17</f>
        <v>7.1428571428571425E-2</v>
      </c>
      <c r="S17" s="19">
        <v>1</v>
      </c>
      <c r="T17" s="19">
        <v>7</v>
      </c>
      <c r="U17" s="31">
        <f>S17/T17</f>
        <v>0.14285714285714285</v>
      </c>
      <c r="V17" s="19">
        <v>0</v>
      </c>
      <c r="W17" s="19">
        <v>2</v>
      </c>
      <c r="X17" s="31">
        <f>V17/W17</f>
        <v>0</v>
      </c>
      <c r="Y17" s="19">
        <v>5</v>
      </c>
      <c r="Z17" s="19">
        <v>269</v>
      </c>
      <c r="AA17" s="31">
        <f>Y17/Z17</f>
        <v>1.858736059479554E-2</v>
      </c>
    </row>
    <row r="18" spans="1:27" ht="109.9" customHeight="1" x14ac:dyDescent="0.25">
      <c r="A18" s="12" t="s">
        <v>44</v>
      </c>
      <c r="B18" s="13" t="s">
        <v>45</v>
      </c>
      <c r="C18" s="13" t="s">
        <v>46</v>
      </c>
      <c r="D18" s="19">
        <v>0</v>
      </c>
      <c r="E18" s="19">
        <v>115</v>
      </c>
      <c r="F18" s="31">
        <f t="shared" ref="F18:F27" si="9">D18/E18</f>
        <v>0</v>
      </c>
      <c r="G18" s="19">
        <v>0</v>
      </c>
      <c r="H18" s="19">
        <v>84</v>
      </c>
      <c r="I18" s="31">
        <f t="shared" ref="I18:I27" si="10">G18/H18</f>
        <v>0</v>
      </c>
      <c r="J18" s="19">
        <v>1</v>
      </c>
      <c r="K18" s="19">
        <v>40</v>
      </c>
      <c r="L18" s="31">
        <f t="shared" ref="L18:L27" si="11">J18/K18</f>
        <v>2.5000000000000001E-2</v>
      </c>
      <c r="M18" s="19">
        <v>2</v>
      </c>
      <c r="N18" s="19">
        <v>7</v>
      </c>
      <c r="O18" s="31">
        <f t="shared" ref="O18:O27" si="12">M18/N18</f>
        <v>0.2857142857142857</v>
      </c>
      <c r="P18" s="19">
        <v>0</v>
      </c>
      <c r="Q18" s="19">
        <v>14</v>
      </c>
      <c r="R18" s="31">
        <f t="shared" ref="R18:R27" si="13">P18/Q18</f>
        <v>0</v>
      </c>
      <c r="S18" s="19">
        <v>7</v>
      </c>
      <c r="T18" s="19">
        <v>7</v>
      </c>
      <c r="U18" s="31">
        <f t="shared" ref="U18:U26" si="14">S18/T18</f>
        <v>1</v>
      </c>
      <c r="V18" s="19">
        <v>0</v>
      </c>
      <c r="W18" s="19">
        <v>2</v>
      </c>
      <c r="X18" s="32">
        <v>0</v>
      </c>
      <c r="Y18" s="19">
        <v>10</v>
      </c>
      <c r="Z18" s="19">
        <v>269</v>
      </c>
      <c r="AA18" s="31">
        <f>Y18/Z18</f>
        <v>3.717472118959108E-2</v>
      </c>
    </row>
    <row r="19" spans="1:27" ht="126" x14ac:dyDescent="0.25">
      <c r="A19" s="12" t="s">
        <v>47</v>
      </c>
      <c r="B19" s="13" t="s">
        <v>48</v>
      </c>
      <c r="C19" s="13" t="s">
        <v>49</v>
      </c>
      <c r="D19" s="19">
        <v>0</v>
      </c>
      <c r="E19" s="19">
        <v>1</v>
      </c>
      <c r="F19" s="31">
        <f t="shared" si="9"/>
        <v>0</v>
      </c>
      <c r="G19" s="19">
        <v>1</v>
      </c>
      <c r="H19" s="19">
        <v>1</v>
      </c>
      <c r="I19" s="31">
        <f t="shared" si="10"/>
        <v>1</v>
      </c>
      <c r="J19" s="19">
        <v>1</v>
      </c>
      <c r="K19" s="19">
        <v>1</v>
      </c>
      <c r="L19" s="31">
        <f t="shared" si="11"/>
        <v>1</v>
      </c>
      <c r="M19" s="19">
        <v>1</v>
      </c>
      <c r="N19" s="19">
        <v>1</v>
      </c>
      <c r="O19" s="31">
        <f t="shared" si="12"/>
        <v>1</v>
      </c>
      <c r="P19" s="19">
        <v>1</v>
      </c>
      <c r="Q19" s="19">
        <v>1</v>
      </c>
      <c r="R19" s="31">
        <f t="shared" si="13"/>
        <v>1</v>
      </c>
      <c r="S19" s="19">
        <v>1</v>
      </c>
      <c r="T19" s="19">
        <v>1</v>
      </c>
      <c r="U19" s="31">
        <f t="shared" si="14"/>
        <v>1</v>
      </c>
      <c r="V19" s="19">
        <v>0</v>
      </c>
      <c r="W19" s="19">
        <v>1</v>
      </c>
      <c r="X19" s="32">
        <v>0</v>
      </c>
      <c r="Y19" s="19">
        <v>5</v>
      </c>
      <c r="Z19" s="19">
        <v>7</v>
      </c>
      <c r="AA19" s="31">
        <v>0.71</v>
      </c>
    </row>
    <row r="20" spans="1:27" ht="129" customHeight="1" x14ac:dyDescent="0.25">
      <c r="A20" s="12" t="s">
        <v>50</v>
      </c>
      <c r="B20" s="13" t="s">
        <v>51</v>
      </c>
      <c r="C20" s="13" t="s">
        <v>52</v>
      </c>
      <c r="D20" s="19">
        <v>34</v>
      </c>
      <c r="E20" s="19">
        <v>115</v>
      </c>
      <c r="F20" s="31">
        <f t="shared" si="9"/>
        <v>0.29565217391304349</v>
      </c>
      <c r="G20" s="19">
        <v>43</v>
      </c>
      <c r="H20" s="19">
        <v>84</v>
      </c>
      <c r="I20" s="31">
        <f t="shared" si="10"/>
        <v>0.51190476190476186</v>
      </c>
      <c r="J20" s="19">
        <v>39</v>
      </c>
      <c r="K20" s="19">
        <v>40</v>
      </c>
      <c r="L20" s="31">
        <f t="shared" si="11"/>
        <v>0.97499999999999998</v>
      </c>
      <c r="M20" s="19">
        <v>4</v>
      </c>
      <c r="N20" s="19">
        <v>7</v>
      </c>
      <c r="O20" s="31">
        <f t="shared" si="12"/>
        <v>0.5714285714285714</v>
      </c>
      <c r="P20" s="19">
        <v>14</v>
      </c>
      <c r="Q20" s="19">
        <v>14</v>
      </c>
      <c r="R20" s="31">
        <f t="shared" si="13"/>
        <v>1</v>
      </c>
      <c r="S20" s="19">
        <v>7</v>
      </c>
      <c r="T20" s="19">
        <v>7</v>
      </c>
      <c r="U20" s="31">
        <f t="shared" si="14"/>
        <v>1</v>
      </c>
      <c r="V20" s="19">
        <v>0</v>
      </c>
      <c r="W20" s="19">
        <v>2</v>
      </c>
      <c r="X20" s="32">
        <v>0</v>
      </c>
      <c r="Y20" s="19">
        <v>141</v>
      </c>
      <c r="Z20" s="19">
        <v>269</v>
      </c>
      <c r="AA20" s="31">
        <v>0.52</v>
      </c>
    </row>
    <row r="21" spans="1:27" ht="83.45" customHeight="1" x14ac:dyDescent="0.25">
      <c r="A21" s="15" t="s">
        <v>53</v>
      </c>
      <c r="B21" s="8" t="s">
        <v>54</v>
      </c>
      <c r="C21" s="8" t="s">
        <v>55</v>
      </c>
      <c r="D21" s="24">
        <v>265</v>
      </c>
      <c r="E21" s="19">
        <v>503</v>
      </c>
      <c r="F21" s="31">
        <f t="shared" si="9"/>
        <v>0.52683896620278325</v>
      </c>
      <c r="G21" s="19">
        <v>147</v>
      </c>
      <c r="H21" s="19">
        <v>437</v>
      </c>
      <c r="I21" s="31">
        <f t="shared" si="10"/>
        <v>0.33638443935926776</v>
      </c>
      <c r="J21" s="19">
        <v>150</v>
      </c>
      <c r="K21" s="19">
        <v>169</v>
      </c>
      <c r="L21" s="31">
        <f t="shared" si="11"/>
        <v>0.8875739644970414</v>
      </c>
      <c r="M21" s="19">
        <v>47</v>
      </c>
      <c r="N21" s="19">
        <v>47</v>
      </c>
      <c r="O21" s="31">
        <f t="shared" si="12"/>
        <v>1</v>
      </c>
      <c r="P21" s="19">
        <v>63</v>
      </c>
      <c r="Q21" s="19">
        <v>63</v>
      </c>
      <c r="R21" s="31">
        <f t="shared" si="13"/>
        <v>1</v>
      </c>
      <c r="S21" s="19">
        <v>18</v>
      </c>
      <c r="T21" s="19">
        <v>30</v>
      </c>
      <c r="U21" s="31">
        <f t="shared" si="14"/>
        <v>0.6</v>
      </c>
      <c r="V21" s="19">
        <v>14</v>
      </c>
      <c r="W21" s="19">
        <v>24</v>
      </c>
      <c r="X21" s="31">
        <f>V21/W21</f>
        <v>0.58333333333333337</v>
      </c>
      <c r="Y21" s="19">
        <f>D21+G21+J21+M21+P21+S21+V21</f>
        <v>704</v>
      </c>
      <c r="Z21" s="19">
        <v>1270</v>
      </c>
      <c r="AA21" s="32">
        <v>0.56000000000000005</v>
      </c>
    </row>
    <row r="22" spans="1:27" ht="112.9" customHeight="1" x14ac:dyDescent="0.25">
      <c r="A22" s="21" t="s">
        <v>56</v>
      </c>
      <c r="B22" s="8" t="s">
        <v>57</v>
      </c>
      <c r="C22" s="8" t="s">
        <v>58</v>
      </c>
      <c r="D22" s="24">
        <v>220</v>
      </c>
      <c r="E22" s="24">
        <v>255</v>
      </c>
      <c r="F22" s="31">
        <f t="shared" si="9"/>
        <v>0.86274509803921573</v>
      </c>
      <c r="G22" s="19">
        <v>102</v>
      </c>
      <c r="H22" s="19">
        <v>198</v>
      </c>
      <c r="I22" s="31">
        <f t="shared" si="10"/>
        <v>0.51515151515151514</v>
      </c>
      <c r="J22" s="19">
        <v>64</v>
      </c>
      <c r="K22" s="19">
        <v>73</v>
      </c>
      <c r="L22" s="31">
        <f t="shared" si="11"/>
        <v>0.87671232876712324</v>
      </c>
      <c r="M22" s="19">
        <v>21</v>
      </c>
      <c r="N22" s="19">
        <v>21</v>
      </c>
      <c r="O22" s="31">
        <f t="shared" si="12"/>
        <v>1</v>
      </c>
      <c r="P22" s="19">
        <v>35</v>
      </c>
      <c r="Q22" s="19">
        <v>35</v>
      </c>
      <c r="R22" s="31">
        <f t="shared" si="13"/>
        <v>1</v>
      </c>
      <c r="S22" s="19">
        <v>15</v>
      </c>
      <c r="T22" s="19">
        <v>15</v>
      </c>
      <c r="U22" s="31">
        <f t="shared" si="14"/>
        <v>1</v>
      </c>
      <c r="V22" s="19">
        <v>10</v>
      </c>
      <c r="W22" s="19">
        <v>10</v>
      </c>
      <c r="X22" s="32">
        <v>1</v>
      </c>
      <c r="Y22" s="19">
        <v>467</v>
      </c>
      <c r="Z22" s="19">
        <v>607</v>
      </c>
      <c r="AA22" s="32">
        <v>0.77</v>
      </c>
    </row>
    <row r="23" spans="1:27" ht="189.6" customHeight="1" x14ac:dyDescent="0.25">
      <c r="A23" s="19" t="s">
        <v>59</v>
      </c>
      <c r="B23" s="8" t="s">
        <v>60</v>
      </c>
      <c r="C23" s="8" t="s">
        <v>61</v>
      </c>
      <c r="D23" s="19">
        <v>7</v>
      </c>
      <c r="E23" s="19">
        <v>12</v>
      </c>
      <c r="F23" s="31">
        <f t="shared" si="9"/>
        <v>0.58333333333333337</v>
      </c>
      <c r="G23" s="19">
        <v>3</v>
      </c>
      <c r="H23" s="19">
        <v>14</v>
      </c>
      <c r="I23" s="31">
        <f t="shared" si="10"/>
        <v>0.21428571428571427</v>
      </c>
      <c r="J23" s="19">
        <v>5</v>
      </c>
      <c r="K23" s="19">
        <v>5</v>
      </c>
      <c r="L23" s="31">
        <f t="shared" si="11"/>
        <v>1</v>
      </c>
      <c r="M23" s="19">
        <v>3</v>
      </c>
      <c r="N23" s="19">
        <v>3</v>
      </c>
      <c r="O23" s="31">
        <f t="shared" si="12"/>
        <v>1</v>
      </c>
      <c r="P23" s="19">
        <v>1</v>
      </c>
      <c r="Q23" s="19">
        <v>2</v>
      </c>
      <c r="R23" s="31">
        <f t="shared" si="13"/>
        <v>0.5</v>
      </c>
      <c r="S23" s="19">
        <v>1</v>
      </c>
      <c r="T23" s="19">
        <v>1</v>
      </c>
      <c r="U23" s="31">
        <f t="shared" si="14"/>
        <v>1</v>
      </c>
      <c r="V23" s="19">
        <v>0</v>
      </c>
      <c r="W23" s="19">
        <v>0</v>
      </c>
      <c r="X23" s="32">
        <v>0</v>
      </c>
      <c r="Y23" s="19">
        <v>22</v>
      </c>
      <c r="Z23" s="19">
        <v>37</v>
      </c>
      <c r="AA23" s="32">
        <v>0.59</v>
      </c>
    </row>
    <row r="24" spans="1:27" ht="121.15" customHeight="1" x14ac:dyDescent="0.25">
      <c r="A24" s="12" t="s">
        <v>62</v>
      </c>
      <c r="B24" s="13" t="s">
        <v>63</v>
      </c>
      <c r="C24" s="13" t="s">
        <v>64</v>
      </c>
      <c r="D24" s="19">
        <v>4</v>
      </c>
      <c r="E24" s="19">
        <v>12</v>
      </c>
      <c r="F24" s="31">
        <f t="shared" si="9"/>
        <v>0.33333333333333331</v>
      </c>
      <c r="G24" s="23">
        <v>2</v>
      </c>
      <c r="H24" s="19">
        <v>14</v>
      </c>
      <c r="I24" s="31">
        <f t="shared" si="10"/>
        <v>0.14285714285714285</v>
      </c>
      <c r="J24" s="19">
        <v>0</v>
      </c>
      <c r="K24" s="19">
        <v>5</v>
      </c>
      <c r="L24" s="31">
        <f t="shared" si="11"/>
        <v>0</v>
      </c>
      <c r="M24" s="19">
        <v>3</v>
      </c>
      <c r="N24" s="19">
        <v>3</v>
      </c>
      <c r="O24" s="31">
        <f t="shared" si="12"/>
        <v>1</v>
      </c>
      <c r="P24" s="19">
        <v>2</v>
      </c>
      <c r="Q24" s="19">
        <v>2</v>
      </c>
      <c r="R24" s="31">
        <f t="shared" si="13"/>
        <v>1</v>
      </c>
      <c r="S24" s="19">
        <v>1</v>
      </c>
      <c r="T24" s="19">
        <v>1</v>
      </c>
      <c r="U24" s="31">
        <f t="shared" si="14"/>
        <v>1</v>
      </c>
      <c r="V24" s="19">
        <v>0</v>
      </c>
      <c r="W24" s="19">
        <v>0</v>
      </c>
      <c r="X24" s="32">
        <v>0</v>
      </c>
      <c r="Y24" s="19">
        <v>12</v>
      </c>
      <c r="Z24" s="19">
        <v>37</v>
      </c>
      <c r="AA24" s="32">
        <f>Y24/Z24</f>
        <v>0.32432432432432434</v>
      </c>
    </row>
    <row r="25" spans="1:27" ht="63" customHeight="1" x14ac:dyDescent="0.25">
      <c r="A25" s="12" t="s">
        <v>65</v>
      </c>
      <c r="B25" s="13" t="s">
        <v>66</v>
      </c>
      <c r="C25" s="13" t="s">
        <v>20</v>
      </c>
      <c r="D25" s="19">
        <v>6</v>
      </c>
      <c r="E25" s="19">
        <v>6</v>
      </c>
      <c r="F25" s="31">
        <f t="shared" si="9"/>
        <v>1</v>
      </c>
      <c r="G25" s="19">
        <v>2</v>
      </c>
      <c r="H25" s="19">
        <v>2</v>
      </c>
      <c r="I25" s="31">
        <f t="shared" si="10"/>
        <v>1</v>
      </c>
      <c r="J25" s="19">
        <v>6</v>
      </c>
      <c r="K25" s="19">
        <v>6</v>
      </c>
      <c r="L25" s="31">
        <f t="shared" si="11"/>
        <v>1</v>
      </c>
      <c r="M25" s="19">
        <v>5</v>
      </c>
      <c r="N25" s="19">
        <v>5</v>
      </c>
      <c r="O25" s="31">
        <f t="shared" si="12"/>
        <v>1</v>
      </c>
      <c r="P25" s="19">
        <v>5</v>
      </c>
      <c r="Q25" s="19">
        <v>5</v>
      </c>
      <c r="R25" s="31">
        <f t="shared" si="13"/>
        <v>1</v>
      </c>
      <c r="S25" s="19">
        <v>6</v>
      </c>
      <c r="T25" s="19">
        <v>6</v>
      </c>
      <c r="U25" s="31">
        <f t="shared" si="14"/>
        <v>1</v>
      </c>
      <c r="V25" s="19">
        <v>0</v>
      </c>
      <c r="W25" s="19">
        <v>0</v>
      </c>
      <c r="X25" s="32">
        <v>0</v>
      </c>
      <c r="Y25" s="19">
        <v>30</v>
      </c>
      <c r="Z25" s="19"/>
      <c r="AA25" s="19"/>
    </row>
    <row r="26" spans="1:27" ht="141.6" customHeight="1" x14ac:dyDescent="0.25">
      <c r="A26" s="12" t="s">
        <v>67</v>
      </c>
      <c r="B26" s="13" t="s">
        <v>68</v>
      </c>
      <c r="C26" s="13" t="s">
        <v>69</v>
      </c>
      <c r="D26" s="19">
        <v>1</v>
      </c>
      <c r="E26" s="19">
        <v>4</v>
      </c>
      <c r="F26" s="31">
        <f t="shared" si="9"/>
        <v>0.25</v>
      </c>
      <c r="G26" s="19">
        <v>0</v>
      </c>
      <c r="H26" s="19">
        <v>5</v>
      </c>
      <c r="I26" s="31">
        <f t="shared" si="10"/>
        <v>0</v>
      </c>
      <c r="J26" s="19">
        <v>0</v>
      </c>
      <c r="K26" s="19">
        <v>3</v>
      </c>
      <c r="L26" s="31">
        <f t="shared" si="11"/>
        <v>0</v>
      </c>
      <c r="M26" s="19">
        <v>0</v>
      </c>
      <c r="N26" s="19">
        <v>0</v>
      </c>
      <c r="O26" s="31">
        <v>0</v>
      </c>
      <c r="P26" s="19">
        <v>0</v>
      </c>
      <c r="Q26" s="19">
        <v>1</v>
      </c>
      <c r="R26" s="31">
        <f t="shared" si="13"/>
        <v>0</v>
      </c>
      <c r="S26" s="19">
        <v>0</v>
      </c>
      <c r="T26" s="19">
        <v>1</v>
      </c>
      <c r="U26" s="31">
        <f t="shared" si="14"/>
        <v>0</v>
      </c>
      <c r="V26" s="19">
        <v>0</v>
      </c>
      <c r="W26" s="19">
        <v>0</v>
      </c>
      <c r="X26" s="32">
        <v>0</v>
      </c>
      <c r="Y26" s="19">
        <v>1</v>
      </c>
      <c r="Z26" s="19">
        <v>15</v>
      </c>
      <c r="AA26" s="32">
        <v>7.0000000000000007E-2</v>
      </c>
    </row>
    <row r="27" spans="1:27" ht="110.25" x14ac:dyDescent="0.25">
      <c r="A27" s="12" t="s">
        <v>70</v>
      </c>
      <c r="B27" s="13" t="s">
        <v>71</v>
      </c>
      <c r="C27" s="13" t="s">
        <v>72</v>
      </c>
      <c r="D27" s="19">
        <v>5</v>
      </c>
      <c r="E27" s="19">
        <v>5</v>
      </c>
      <c r="F27" s="31">
        <f t="shared" si="9"/>
        <v>1</v>
      </c>
      <c r="G27" s="19">
        <v>27</v>
      </c>
      <c r="H27" s="19">
        <v>27</v>
      </c>
      <c r="I27" s="31">
        <f t="shared" si="10"/>
        <v>1</v>
      </c>
      <c r="J27" s="19">
        <v>4</v>
      </c>
      <c r="K27" s="19">
        <v>4</v>
      </c>
      <c r="L27" s="31">
        <f t="shared" si="11"/>
        <v>1</v>
      </c>
      <c r="M27" s="19">
        <v>3</v>
      </c>
      <c r="N27" s="19">
        <v>3</v>
      </c>
      <c r="O27" s="31">
        <f t="shared" si="12"/>
        <v>1</v>
      </c>
      <c r="P27" s="24">
        <v>15</v>
      </c>
      <c r="Q27" s="19">
        <v>15</v>
      </c>
      <c r="R27" s="31">
        <f t="shared" si="13"/>
        <v>1</v>
      </c>
      <c r="S27" s="19">
        <v>1</v>
      </c>
      <c r="T27" s="19">
        <v>0</v>
      </c>
      <c r="U27" s="31">
        <v>0</v>
      </c>
      <c r="V27" s="19">
        <v>0</v>
      </c>
      <c r="W27" s="19">
        <v>0</v>
      </c>
      <c r="X27" s="32">
        <v>0</v>
      </c>
      <c r="Y27" s="19">
        <v>55</v>
      </c>
      <c r="Z27" s="19" t="s">
        <v>181</v>
      </c>
      <c r="AA27" s="19"/>
    </row>
    <row r="28" spans="1:27" ht="15.75" x14ac:dyDescent="0.25">
      <c r="A28" s="40" t="s">
        <v>173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171.6" customHeight="1" x14ac:dyDescent="0.25">
      <c r="A29" s="21" t="s">
        <v>73</v>
      </c>
      <c r="B29" s="16" t="s">
        <v>75</v>
      </c>
      <c r="C29" s="13" t="s">
        <v>74</v>
      </c>
      <c r="D29" s="24">
        <v>16</v>
      </c>
      <c r="E29" s="19">
        <v>16</v>
      </c>
      <c r="F29" s="32">
        <v>1</v>
      </c>
      <c r="G29" s="19">
        <v>8</v>
      </c>
      <c r="H29" s="19">
        <v>8</v>
      </c>
      <c r="I29" s="32">
        <v>1</v>
      </c>
      <c r="J29" s="19">
        <v>2</v>
      </c>
      <c r="K29" s="19">
        <v>2</v>
      </c>
      <c r="L29" s="32">
        <v>1</v>
      </c>
      <c r="M29" s="19">
        <v>0</v>
      </c>
      <c r="N29" s="19">
        <v>0</v>
      </c>
      <c r="O29" s="32">
        <v>0</v>
      </c>
      <c r="P29" s="19">
        <v>0</v>
      </c>
      <c r="Q29" s="19">
        <v>0</v>
      </c>
      <c r="R29" s="32">
        <v>0</v>
      </c>
      <c r="S29" s="19">
        <v>3</v>
      </c>
      <c r="T29" s="19">
        <v>3</v>
      </c>
      <c r="U29" s="32">
        <v>1</v>
      </c>
      <c r="V29" s="19">
        <v>0</v>
      </c>
      <c r="W29" s="19">
        <v>0</v>
      </c>
      <c r="X29" s="32">
        <v>0</v>
      </c>
      <c r="Y29" s="19">
        <v>29</v>
      </c>
      <c r="Z29" s="19">
        <v>29</v>
      </c>
      <c r="AA29" s="32">
        <v>1</v>
      </c>
    </row>
    <row r="30" spans="1:27" ht="167.45" customHeight="1" x14ac:dyDescent="0.25">
      <c r="A30" s="21" t="s">
        <v>76</v>
      </c>
      <c r="B30" s="13" t="s">
        <v>172</v>
      </c>
      <c r="C30" s="13" t="s">
        <v>174</v>
      </c>
      <c r="D30" s="24">
        <v>1</v>
      </c>
      <c r="E30" s="19">
        <v>1</v>
      </c>
      <c r="F30" s="32">
        <v>1</v>
      </c>
      <c r="G30" s="19">
        <v>1</v>
      </c>
      <c r="H30" s="19">
        <v>1</v>
      </c>
      <c r="I30" s="32">
        <v>1</v>
      </c>
      <c r="J30" s="19">
        <v>1</v>
      </c>
      <c r="K30" s="19">
        <v>1</v>
      </c>
      <c r="L30" s="32">
        <v>1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1</v>
      </c>
      <c r="T30" s="19">
        <v>1</v>
      </c>
      <c r="U30" s="32">
        <v>1</v>
      </c>
      <c r="V30" s="19">
        <v>0</v>
      </c>
      <c r="W30" s="19">
        <v>0</v>
      </c>
      <c r="X30" s="19">
        <v>0</v>
      </c>
      <c r="Y30" s="19">
        <v>4</v>
      </c>
      <c r="Z30" s="19">
        <v>4</v>
      </c>
      <c r="AA30" s="32">
        <v>1</v>
      </c>
    </row>
    <row r="31" spans="1:27" ht="66.599999999999994" customHeight="1" x14ac:dyDescent="0.25">
      <c r="A31" s="12" t="s">
        <v>77</v>
      </c>
      <c r="B31" s="13" t="s">
        <v>78</v>
      </c>
      <c r="C31" s="13" t="s">
        <v>20</v>
      </c>
      <c r="D31" s="19">
        <v>2</v>
      </c>
      <c r="E31" s="19">
        <v>2</v>
      </c>
      <c r="F31" s="32">
        <v>1</v>
      </c>
      <c r="G31" s="19">
        <v>1</v>
      </c>
      <c r="H31" s="19">
        <v>1</v>
      </c>
      <c r="I31" s="32">
        <v>1</v>
      </c>
      <c r="J31" s="19">
        <v>4</v>
      </c>
      <c r="K31" s="19">
        <v>4</v>
      </c>
      <c r="L31" s="32">
        <v>1</v>
      </c>
      <c r="M31" s="19">
        <v>0</v>
      </c>
      <c r="N31" s="19">
        <v>0</v>
      </c>
      <c r="O31" s="19">
        <v>0</v>
      </c>
      <c r="P31" s="19">
        <v>2</v>
      </c>
      <c r="Q31" s="19">
        <v>2</v>
      </c>
      <c r="R31" s="32">
        <v>1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9</v>
      </c>
      <c r="Z31" s="19">
        <v>9</v>
      </c>
      <c r="AA31" s="32">
        <v>1</v>
      </c>
    </row>
    <row r="32" spans="1:27" ht="15.75" x14ac:dyDescent="0.25">
      <c r="A32" s="42" t="s">
        <v>79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9" ht="15.75" x14ac:dyDescent="0.25">
      <c r="A33" s="36" t="s">
        <v>80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9" ht="110.25" x14ac:dyDescent="0.25">
      <c r="A34" s="12" t="s">
        <v>81</v>
      </c>
      <c r="B34" s="13" t="s">
        <v>82</v>
      </c>
      <c r="C34" s="13" t="s">
        <v>83</v>
      </c>
      <c r="D34" s="19">
        <v>43</v>
      </c>
      <c r="E34" s="19">
        <v>49</v>
      </c>
      <c r="F34" s="31">
        <f>D34/E34</f>
        <v>0.87755102040816324</v>
      </c>
      <c r="G34" s="19">
        <v>41</v>
      </c>
      <c r="H34" s="19">
        <v>44</v>
      </c>
      <c r="I34" s="31">
        <f>G34/H34</f>
        <v>0.93181818181818177</v>
      </c>
      <c r="J34" s="19">
        <v>21</v>
      </c>
      <c r="K34" s="19">
        <v>21</v>
      </c>
      <c r="L34" s="31">
        <f>J34/K34</f>
        <v>1</v>
      </c>
      <c r="M34" s="19">
        <v>11</v>
      </c>
      <c r="N34" s="19">
        <v>11</v>
      </c>
      <c r="O34" s="31">
        <f>M34/N34</f>
        <v>1</v>
      </c>
      <c r="P34" s="19">
        <v>6</v>
      </c>
      <c r="Q34" s="19">
        <v>6</v>
      </c>
      <c r="R34" s="31">
        <f>P34/Q34</f>
        <v>1</v>
      </c>
      <c r="S34" s="19">
        <v>3</v>
      </c>
      <c r="T34" s="19">
        <v>3</v>
      </c>
      <c r="U34" s="31">
        <f>S34/T34</f>
        <v>1</v>
      </c>
      <c r="V34" s="19">
        <v>0</v>
      </c>
      <c r="W34" s="19">
        <v>0</v>
      </c>
      <c r="X34" s="19">
        <v>0</v>
      </c>
      <c r="Y34" s="19">
        <v>125</v>
      </c>
      <c r="Z34" s="19">
        <v>134</v>
      </c>
      <c r="AA34" s="31">
        <f>Y34/Z34</f>
        <v>0.93283582089552242</v>
      </c>
    </row>
    <row r="35" spans="1:29" ht="137.44999999999999" customHeight="1" x14ac:dyDescent="0.25">
      <c r="A35" s="21" t="s">
        <v>84</v>
      </c>
      <c r="B35" s="16" t="s">
        <v>85</v>
      </c>
      <c r="C35" s="16" t="s">
        <v>86</v>
      </c>
      <c r="D35" s="19">
        <v>13</v>
      </c>
      <c r="E35" s="19">
        <v>26</v>
      </c>
      <c r="F35" s="31">
        <f>D35/E35</f>
        <v>0.5</v>
      </c>
      <c r="G35" s="19">
        <v>0</v>
      </c>
      <c r="H35" s="19">
        <v>30</v>
      </c>
      <c r="I35" s="31">
        <f>G35/H35</f>
        <v>0</v>
      </c>
      <c r="J35" s="19">
        <v>0</v>
      </c>
      <c r="K35" s="19">
        <v>13</v>
      </c>
      <c r="L35" s="31">
        <f>J35/K35</f>
        <v>0</v>
      </c>
      <c r="M35" s="19">
        <v>0</v>
      </c>
      <c r="N35" s="19">
        <v>4</v>
      </c>
      <c r="O35" s="31">
        <f>M35/N35</f>
        <v>0</v>
      </c>
      <c r="P35" s="19">
        <v>3</v>
      </c>
      <c r="Q35" s="19">
        <v>3</v>
      </c>
      <c r="R35" s="31">
        <f>P35/Q35</f>
        <v>1</v>
      </c>
      <c r="S35" s="19">
        <v>1</v>
      </c>
      <c r="T35" s="19">
        <v>1</v>
      </c>
      <c r="U35" s="31">
        <f>S35/T35</f>
        <v>1</v>
      </c>
      <c r="V35" s="19">
        <v>0</v>
      </c>
      <c r="W35" s="19">
        <v>0</v>
      </c>
      <c r="X35" s="19">
        <v>0</v>
      </c>
      <c r="Y35" s="19">
        <v>17</v>
      </c>
      <c r="Z35" s="19">
        <v>77</v>
      </c>
      <c r="AA35" s="31">
        <f>Y35/Z35</f>
        <v>0.22077922077922077</v>
      </c>
    </row>
    <row r="36" spans="1:29" ht="15" customHeight="1" x14ac:dyDescent="0.25">
      <c r="A36" s="40" t="s">
        <v>87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9" ht="124.15" customHeight="1" x14ac:dyDescent="0.25">
      <c r="A37" s="21" t="s">
        <v>88</v>
      </c>
      <c r="B37" s="16" t="s">
        <v>89</v>
      </c>
      <c r="C37" s="13" t="s">
        <v>90</v>
      </c>
      <c r="D37" s="19">
        <v>2</v>
      </c>
      <c r="E37" s="19">
        <v>49</v>
      </c>
      <c r="F37" s="31">
        <f>D37/E37</f>
        <v>4.0816326530612242E-2</v>
      </c>
      <c r="G37" s="19">
        <v>0</v>
      </c>
      <c r="H37" s="19">
        <v>44</v>
      </c>
      <c r="I37" s="31">
        <f>G37/H37</f>
        <v>0</v>
      </c>
      <c r="J37" s="19">
        <v>1</v>
      </c>
      <c r="K37" s="19">
        <v>21</v>
      </c>
      <c r="L37" s="31">
        <f>J37/K37</f>
        <v>4.7619047619047616E-2</v>
      </c>
      <c r="M37" s="19">
        <v>3</v>
      </c>
      <c r="N37" s="19">
        <v>11</v>
      </c>
      <c r="O37" s="31">
        <f>M37/N37</f>
        <v>0.27272727272727271</v>
      </c>
      <c r="P37" s="19">
        <v>0</v>
      </c>
      <c r="Q37" s="19">
        <v>6</v>
      </c>
      <c r="R37" s="31">
        <f>P37/Q37</f>
        <v>0</v>
      </c>
      <c r="S37" s="19">
        <v>2</v>
      </c>
      <c r="T37" s="19">
        <v>3</v>
      </c>
      <c r="U37" s="31">
        <f>S37/T37</f>
        <v>0.66666666666666663</v>
      </c>
      <c r="V37" s="19">
        <v>0</v>
      </c>
      <c r="W37" s="19">
        <v>0</v>
      </c>
      <c r="X37" s="19">
        <v>0</v>
      </c>
      <c r="Y37" s="19">
        <v>8</v>
      </c>
      <c r="Z37" s="19">
        <v>134</v>
      </c>
      <c r="AA37" s="31">
        <f>Y37/Z37</f>
        <v>5.9701492537313432E-2</v>
      </c>
    </row>
    <row r="38" spans="1:29" s="9" customFormat="1" ht="139.9" customHeight="1" x14ac:dyDescent="0.25">
      <c r="A38" s="13" t="s">
        <v>91</v>
      </c>
      <c r="B38" s="16" t="s">
        <v>92</v>
      </c>
      <c r="C38" s="16" t="s">
        <v>93</v>
      </c>
      <c r="D38" s="16">
        <v>2</v>
      </c>
      <c r="E38" s="16">
        <v>49</v>
      </c>
      <c r="F38" s="31">
        <f t="shared" ref="F38:F42" si="15">D38/E38</f>
        <v>4.0816326530612242E-2</v>
      </c>
      <c r="G38" s="16">
        <v>0</v>
      </c>
      <c r="H38" s="16">
        <v>44</v>
      </c>
      <c r="I38" s="31">
        <f t="shared" ref="I38:I42" si="16">G38/H38</f>
        <v>0</v>
      </c>
      <c r="J38" s="16">
        <v>0</v>
      </c>
      <c r="K38" s="16">
        <v>21</v>
      </c>
      <c r="L38" s="31">
        <f t="shared" ref="L38:L42" si="17">J38/K38</f>
        <v>0</v>
      </c>
      <c r="M38" s="16">
        <v>6</v>
      </c>
      <c r="N38" s="16">
        <v>11</v>
      </c>
      <c r="O38" s="31">
        <f t="shared" ref="O38:O42" si="18">M38/N38</f>
        <v>0.54545454545454541</v>
      </c>
      <c r="P38" s="16">
        <v>0</v>
      </c>
      <c r="Q38" s="16">
        <v>6</v>
      </c>
      <c r="R38" s="31">
        <f t="shared" ref="R38:R42" si="19">P38/Q38</f>
        <v>0</v>
      </c>
      <c r="S38" s="16">
        <v>3</v>
      </c>
      <c r="T38" s="16">
        <v>3</v>
      </c>
      <c r="U38" s="31">
        <f t="shared" ref="U38:U42" si="20">S38/T38</f>
        <v>1</v>
      </c>
      <c r="V38" s="16">
        <v>0</v>
      </c>
      <c r="W38" s="16">
        <v>0</v>
      </c>
      <c r="X38" s="16">
        <v>0</v>
      </c>
      <c r="Y38" s="16">
        <v>11</v>
      </c>
      <c r="Z38" s="16">
        <v>134</v>
      </c>
      <c r="AA38" s="31">
        <f t="shared" ref="AA38:AA42" si="21">Y38/Z38</f>
        <v>8.2089552238805971E-2</v>
      </c>
    </row>
    <row r="39" spans="1:29" ht="94.5" x14ac:dyDescent="0.25">
      <c r="A39" s="12" t="s">
        <v>94</v>
      </c>
      <c r="B39" s="13" t="s">
        <v>95</v>
      </c>
      <c r="C39" s="13" t="s">
        <v>96</v>
      </c>
      <c r="D39" s="24">
        <v>45</v>
      </c>
      <c r="E39" s="19">
        <v>49</v>
      </c>
      <c r="F39" s="31">
        <f t="shared" si="15"/>
        <v>0.91836734693877553</v>
      </c>
      <c r="G39" s="19">
        <v>40</v>
      </c>
      <c r="H39" s="19">
        <v>44</v>
      </c>
      <c r="I39" s="31">
        <f t="shared" si="16"/>
        <v>0.90909090909090906</v>
      </c>
      <c r="J39" s="19">
        <v>21</v>
      </c>
      <c r="K39" s="19">
        <v>21</v>
      </c>
      <c r="L39" s="31">
        <f t="shared" si="17"/>
        <v>1</v>
      </c>
      <c r="M39" s="19">
        <v>11</v>
      </c>
      <c r="N39" s="19">
        <v>11</v>
      </c>
      <c r="O39" s="31">
        <f t="shared" si="18"/>
        <v>1</v>
      </c>
      <c r="P39" s="19">
        <v>6</v>
      </c>
      <c r="Q39" s="19">
        <v>6</v>
      </c>
      <c r="R39" s="31">
        <f t="shared" si="19"/>
        <v>1</v>
      </c>
      <c r="S39" s="19">
        <v>3</v>
      </c>
      <c r="T39" s="19">
        <v>3</v>
      </c>
      <c r="U39" s="31">
        <f t="shared" si="20"/>
        <v>1</v>
      </c>
      <c r="V39" s="19">
        <v>0</v>
      </c>
      <c r="W39" s="19">
        <v>0</v>
      </c>
      <c r="X39" s="19">
        <v>0</v>
      </c>
      <c r="Y39" s="19">
        <v>126</v>
      </c>
      <c r="Z39" s="19">
        <v>134</v>
      </c>
      <c r="AA39" s="31">
        <f t="shared" si="21"/>
        <v>0.94029850746268662</v>
      </c>
    </row>
    <row r="40" spans="1:29" ht="220.5" x14ac:dyDescent="0.25">
      <c r="A40" s="12" t="s">
        <v>97</v>
      </c>
      <c r="B40" s="13" t="s">
        <v>98</v>
      </c>
      <c r="C40" s="13" t="s">
        <v>99</v>
      </c>
      <c r="D40" s="19">
        <v>0</v>
      </c>
      <c r="E40" s="19">
        <v>49</v>
      </c>
      <c r="F40" s="31">
        <f t="shared" si="15"/>
        <v>0</v>
      </c>
      <c r="G40" s="19">
        <v>6</v>
      </c>
      <c r="H40" s="19">
        <v>44</v>
      </c>
      <c r="I40" s="31">
        <f t="shared" si="16"/>
        <v>0.13636363636363635</v>
      </c>
      <c r="J40" s="19">
        <v>3</v>
      </c>
      <c r="K40" s="19">
        <v>21</v>
      </c>
      <c r="L40" s="31">
        <f t="shared" si="17"/>
        <v>0.14285714285714285</v>
      </c>
      <c r="M40" s="19">
        <v>6</v>
      </c>
      <c r="N40" s="19">
        <v>11</v>
      </c>
      <c r="O40" s="31">
        <f t="shared" si="18"/>
        <v>0.54545454545454541</v>
      </c>
      <c r="P40" s="19">
        <v>0</v>
      </c>
      <c r="Q40" s="19">
        <v>6</v>
      </c>
      <c r="R40" s="31">
        <f t="shared" si="19"/>
        <v>0</v>
      </c>
      <c r="S40" s="19">
        <v>0</v>
      </c>
      <c r="T40" s="19">
        <v>3</v>
      </c>
      <c r="U40" s="31">
        <f t="shared" si="20"/>
        <v>0</v>
      </c>
      <c r="V40" s="19">
        <v>0</v>
      </c>
      <c r="W40" s="19">
        <v>0</v>
      </c>
      <c r="X40" s="19">
        <v>0</v>
      </c>
      <c r="Y40" s="19">
        <v>15</v>
      </c>
      <c r="Z40" s="19">
        <v>134</v>
      </c>
      <c r="AA40" s="31">
        <f t="shared" si="21"/>
        <v>0.11194029850746269</v>
      </c>
    </row>
    <row r="41" spans="1:29" ht="222" customHeight="1" x14ac:dyDescent="0.25">
      <c r="A41" s="21" t="s">
        <v>100</v>
      </c>
      <c r="B41" s="8" t="s">
        <v>101</v>
      </c>
      <c r="C41" s="8" t="s">
        <v>102</v>
      </c>
      <c r="D41" s="19">
        <v>0</v>
      </c>
      <c r="E41" s="19">
        <v>0</v>
      </c>
      <c r="F41" s="31">
        <v>0</v>
      </c>
      <c r="G41" s="19">
        <v>1</v>
      </c>
      <c r="H41" s="19">
        <v>2</v>
      </c>
      <c r="I41" s="31">
        <f t="shared" si="16"/>
        <v>0.5</v>
      </c>
      <c r="J41" s="19">
        <v>0</v>
      </c>
      <c r="K41" s="19">
        <v>0</v>
      </c>
      <c r="L41" s="31">
        <v>0</v>
      </c>
      <c r="M41" s="19">
        <v>0</v>
      </c>
      <c r="N41" s="19">
        <v>0</v>
      </c>
      <c r="O41" s="31">
        <v>0</v>
      </c>
      <c r="P41" s="19">
        <v>0</v>
      </c>
      <c r="Q41" s="19">
        <v>0</v>
      </c>
      <c r="R41" s="31">
        <v>0</v>
      </c>
      <c r="S41" s="19">
        <v>0</v>
      </c>
      <c r="T41" s="19">
        <v>0</v>
      </c>
      <c r="U41" s="31">
        <v>0</v>
      </c>
      <c r="V41" s="19">
        <v>0</v>
      </c>
      <c r="W41" s="19">
        <v>0</v>
      </c>
      <c r="X41" s="19">
        <v>0</v>
      </c>
      <c r="Y41" s="19">
        <v>1</v>
      </c>
      <c r="Z41" s="19">
        <v>2</v>
      </c>
      <c r="AA41" s="31">
        <f t="shared" si="21"/>
        <v>0.5</v>
      </c>
    </row>
    <row r="42" spans="1:29" ht="126" x14ac:dyDescent="0.25">
      <c r="A42" s="21" t="s">
        <v>105</v>
      </c>
      <c r="B42" s="13" t="s">
        <v>103</v>
      </c>
      <c r="C42" s="13" t="s">
        <v>104</v>
      </c>
      <c r="D42" s="19">
        <v>30</v>
      </c>
      <c r="E42" s="19">
        <v>49</v>
      </c>
      <c r="F42" s="31">
        <f t="shared" si="15"/>
        <v>0.61224489795918369</v>
      </c>
      <c r="G42" s="19">
        <v>38</v>
      </c>
      <c r="H42" s="19">
        <v>44</v>
      </c>
      <c r="I42" s="31">
        <f t="shared" si="16"/>
        <v>0.86363636363636365</v>
      </c>
      <c r="J42" s="19">
        <v>21</v>
      </c>
      <c r="K42" s="19">
        <v>21</v>
      </c>
      <c r="L42" s="31">
        <f t="shared" si="17"/>
        <v>1</v>
      </c>
      <c r="M42" s="19">
        <v>1</v>
      </c>
      <c r="N42" s="19">
        <v>11</v>
      </c>
      <c r="O42" s="31">
        <f t="shared" si="18"/>
        <v>9.0909090909090912E-2</v>
      </c>
      <c r="P42" s="19">
        <v>6</v>
      </c>
      <c r="Q42" s="19">
        <v>6</v>
      </c>
      <c r="R42" s="31">
        <f t="shared" si="19"/>
        <v>1</v>
      </c>
      <c r="S42" s="19">
        <v>3</v>
      </c>
      <c r="T42" s="19">
        <v>3</v>
      </c>
      <c r="U42" s="31">
        <f t="shared" si="20"/>
        <v>1</v>
      </c>
      <c r="V42" s="19">
        <v>0</v>
      </c>
      <c r="W42" s="19">
        <v>0</v>
      </c>
      <c r="X42" s="19">
        <v>0</v>
      </c>
      <c r="Y42" s="19">
        <v>102</v>
      </c>
      <c r="Z42" s="19">
        <v>134</v>
      </c>
      <c r="AA42" s="31">
        <f t="shared" si="21"/>
        <v>0.76119402985074625</v>
      </c>
    </row>
    <row r="43" spans="1:29" ht="15.75" x14ac:dyDescent="0.25">
      <c r="A43" s="37" t="s">
        <v>106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9" ht="163.15" customHeight="1" x14ac:dyDescent="0.25">
      <c r="A44" s="21" t="s">
        <v>107</v>
      </c>
      <c r="B44" s="16" t="s">
        <v>108</v>
      </c>
      <c r="C44" s="13" t="s">
        <v>109</v>
      </c>
      <c r="D44" s="19">
        <v>0</v>
      </c>
      <c r="E44" s="19">
        <v>0</v>
      </c>
      <c r="F44" s="19">
        <v>0</v>
      </c>
      <c r="G44" s="19">
        <v>0</v>
      </c>
      <c r="H44" s="19">
        <v>2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2</v>
      </c>
      <c r="AA44" s="19">
        <v>0</v>
      </c>
      <c r="AB44" s="25"/>
      <c r="AC44" s="25"/>
    </row>
    <row r="45" spans="1:29" ht="75.599999999999994" customHeight="1" x14ac:dyDescent="0.25">
      <c r="A45" s="21" t="s">
        <v>110</v>
      </c>
      <c r="B45" s="16" t="s">
        <v>111</v>
      </c>
      <c r="C45" s="8" t="s">
        <v>112</v>
      </c>
      <c r="D45" s="19">
        <v>0</v>
      </c>
      <c r="E45" s="19">
        <v>49</v>
      </c>
      <c r="F45" s="31">
        <f>D45/E45</f>
        <v>0</v>
      </c>
      <c r="G45" s="19">
        <v>4</v>
      </c>
      <c r="H45" s="19">
        <v>44</v>
      </c>
      <c r="I45" s="31">
        <f>G45/H45</f>
        <v>9.0909090909090912E-2</v>
      </c>
      <c r="J45" s="19">
        <v>16</v>
      </c>
      <c r="K45" s="19">
        <v>21</v>
      </c>
      <c r="L45" s="31">
        <f>J45/K45</f>
        <v>0.76190476190476186</v>
      </c>
      <c r="M45" s="19">
        <v>0</v>
      </c>
      <c r="N45" s="19">
        <v>11</v>
      </c>
      <c r="O45" s="31">
        <f>M45/N45</f>
        <v>0</v>
      </c>
      <c r="P45" s="19">
        <v>0</v>
      </c>
      <c r="Q45" s="19">
        <v>6</v>
      </c>
      <c r="R45" s="31">
        <f>P45/Q45</f>
        <v>0</v>
      </c>
      <c r="S45" s="19">
        <v>0</v>
      </c>
      <c r="T45" s="19">
        <v>3</v>
      </c>
      <c r="U45" s="31">
        <f>S45/T45</f>
        <v>0</v>
      </c>
      <c r="V45" s="19">
        <v>0</v>
      </c>
      <c r="W45" s="19">
        <v>0</v>
      </c>
      <c r="X45" s="19">
        <v>0</v>
      </c>
      <c r="Y45" s="19">
        <v>20</v>
      </c>
      <c r="Z45" s="19">
        <v>134</v>
      </c>
      <c r="AA45" s="31">
        <f>Y45/Z45</f>
        <v>0.14925373134328357</v>
      </c>
    </row>
    <row r="46" spans="1:29" ht="112.9" customHeight="1" x14ac:dyDescent="0.25">
      <c r="A46" s="21" t="s">
        <v>113</v>
      </c>
      <c r="B46" s="8" t="s">
        <v>114</v>
      </c>
      <c r="C46" s="8" t="s">
        <v>115</v>
      </c>
      <c r="D46" s="19">
        <v>12</v>
      </c>
      <c r="E46" s="19">
        <v>49</v>
      </c>
      <c r="F46" s="31">
        <f>D46/E46</f>
        <v>0.24489795918367346</v>
      </c>
      <c r="G46" s="19">
        <v>14</v>
      </c>
      <c r="H46" s="19">
        <v>44</v>
      </c>
      <c r="I46" s="31">
        <f>G46/H46</f>
        <v>0.31818181818181818</v>
      </c>
      <c r="J46" s="19">
        <v>3</v>
      </c>
      <c r="K46" s="19">
        <v>21</v>
      </c>
      <c r="L46" s="31">
        <f>J46/K46</f>
        <v>0.14285714285714285</v>
      </c>
      <c r="M46" s="19">
        <v>0</v>
      </c>
      <c r="N46" s="19">
        <v>11</v>
      </c>
      <c r="O46" s="31">
        <f>M46/N46</f>
        <v>0</v>
      </c>
      <c r="P46" s="19">
        <v>6</v>
      </c>
      <c r="Q46" s="19">
        <v>6</v>
      </c>
      <c r="R46" s="31">
        <f>P46/Q46</f>
        <v>1</v>
      </c>
      <c r="S46" s="19">
        <v>0</v>
      </c>
      <c r="T46" s="19">
        <v>3</v>
      </c>
      <c r="U46" s="31">
        <f>S46/T46</f>
        <v>0</v>
      </c>
      <c r="V46" s="19">
        <v>0</v>
      </c>
      <c r="W46" s="19">
        <v>0</v>
      </c>
      <c r="X46" s="19">
        <v>0</v>
      </c>
      <c r="Y46" s="19">
        <v>35</v>
      </c>
      <c r="Z46" s="19">
        <v>134</v>
      </c>
      <c r="AA46" s="31">
        <f>Y46/Z46</f>
        <v>0.26119402985074625</v>
      </c>
    </row>
    <row r="47" spans="1:29" ht="15" customHeight="1" x14ac:dyDescent="0.25">
      <c r="A47" s="40" t="s">
        <v>116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9" ht="220.5" x14ac:dyDescent="0.25">
      <c r="A48" s="21" t="s">
        <v>117</v>
      </c>
      <c r="B48" s="13" t="s">
        <v>118</v>
      </c>
      <c r="C48" s="8" t="s">
        <v>119</v>
      </c>
      <c r="D48" s="19">
        <v>12</v>
      </c>
      <c r="E48" s="19">
        <v>12</v>
      </c>
      <c r="F48" s="31">
        <f>D48/E48</f>
        <v>1</v>
      </c>
      <c r="G48" s="19">
        <v>0</v>
      </c>
      <c r="H48" s="19">
        <v>14</v>
      </c>
      <c r="I48" s="32">
        <v>0</v>
      </c>
      <c r="J48" s="19">
        <v>0</v>
      </c>
      <c r="K48" s="19">
        <v>8</v>
      </c>
      <c r="L48" s="32">
        <v>0</v>
      </c>
      <c r="M48" s="19">
        <v>0</v>
      </c>
      <c r="N48" s="19">
        <v>7</v>
      </c>
      <c r="O48" s="32">
        <v>0</v>
      </c>
      <c r="P48" s="19">
        <v>0</v>
      </c>
      <c r="Q48" s="19">
        <v>0</v>
      </c>
      <c r="R48" s="19">
        <v>0</v>
      </c>
      <c r="S48" s="19">
        <v>2</v>
      </c>
      <c r="T48" s="19">
        <v>2</v>
      </c>
      <c r="U48" s="32">
        <v>1</v>
      </c>
      <c r="V48" s="19">
        <v>0</v>
      </c>
      <c r="W48" s="19">
        <v>0</v>
      </c>
      <c r="X48" s="19">
        <v>0</v>
      </c>
      <c r="Y48" s="19">
        <v>14</v>
      </c>
      <c r="Z48" s="19">
        <v>14</v>
      </c>
      <c r="AA48" s="31">
        <f>Y48/Z48</f>
        <v>1</v>
      </c>
    </row>
    <row r="49" spans="1:27" ht="126" x14ac:dyDescent="0.25">
      <c r="A49" s="12" t="s">
        <v>120</v>
      </c>
      <c r="B49" s="13" t="s">
        <v>121</v>
      </c>
      <c r="C49" s="13" t="s">
        <v>122</v>
      </c>
      <c r="D49" s="19">
        <v>27</v>
      </c>
      <c r="E49" s="19">
        <v>29</v>
      </c>
      <c r="F49" s="31">
        <f t="shared" ref="F49:F50" si="22">D49/E49</f>
        <v>0.93103448275862066</v>
      </c>
      <c r="G49" s="24">
        <v>0</v>
      </c>
      <c r="H49" s="19">
        <v>17</v>
      </c>
      <c r="I49" s="32">
        <v>0</v>
      </c>
      <c r="J49" s="19">
        <v>0</v>
      </c>
      <c r="K49" s="19">
        <v>12</v>
      </c>
      <c r="L49" s="32">
        <v>0</v>
      </c>
      <c r="M49" s="19">
        <v>0</v>
      </c>
      <c r="N49" s="19">
        <v>1</v>
      </c>
      <c r="O49" s="32">
        <v>0</v>
      </c>
      <c r="P49" s="19">
        <v>0</v>
      </c>
      <c r="Q49" s="19">
        <v>2</v>
      </c>
      <c r="R49" s="32">
        <v>0</v>
      </c>
      <c r="S49" s="19">
        <v>2</v>
      </c>
      <c r="T49" s="19">
        <v>3</v>
      </c>
      <c r="U49" s="32">
        <f>S49/T49</f>
        <v>0.66666666666666663</v>
      </c>
      <c r="V49" s="19">
        <v>0</v>
      </c>
      <c r="W49" s="19">
        <v>0</v>
      </c>
      <c r="X49" s="19">
        <v>0</v>
      </c>
      <c r="Y49" s="19">
        <v>29</v>
      </c>
      <c r="Z49" s="19">
        <v>64</v>
      </c>
      <c r="AA49" s="31">
        <f t="shared" ref="AA49:AA50" si="23">Y49/Z49</f>
        <v>0.453125</v>
      </c>
    </row>
    <row r="50" spans="1:27" ht="149.44999999999999" customHeight="1" x14ac:dyDescent="0.25">
      <c r="A50" s="21" t="s">
        <v>123</v>
      </c>
      <c r="B50" s="8" t="s">
        <v>124</v>
      </c>
      <c r="C50" s="8" t="s">
        <v>125</v>
      </c>
      <c r="D50" s="24">
        <v>15</v>
      </c>
      <c r="E50" s="19">
        <v>29</v>
      </c>
      <c r="F50" s="31">
        <f t="shared" si="22"/>
        <v>0.51724137931034486</v>
      </c>
      <c r="G50" s="19">
        <v>0</v>
      </c>
      <c r="H50" s="19">
        <v>17</v>
      </c>
      <c r="I50" s="32">
        <v>0</v>
      </c>
      <c r="J50" s="19">
        <v>0</v>
      </c>
      <c r="K50" s="19">
        <v>12</v>
      </c>
      <c r="L50" s="32">
        <v>0</v>
      </c>
      <c r="M50" s="19">
        <v>0</v>
      </c>
      <c r="N50" s="19">
        <v>1</v>
      </c>
      <c r="O50" s="32">
        <v>0</v>
      </c>
      <c r="P50" s="19">
        <v>0</v>
      </c>
      <c r="Q50" s="19">
        <v>2</v>
      </c>
      <c r="R50" s="32">
        <v>0</v>
      </c>
      <c r="S50" s="19">
        <v>1</v>
      </c>
      <c r="T50" s="19">
        <v>3</v>
      </c>
      <c r="U50" s="32">
        <f>S50/T50</f>
        <v>0.33333333333333331</v>
      </c>
      <c r="V50" s="19">
        <v>0</v>
      </c>
      <c r="W50" s="19">
        <v>0</v>
      </c>
      <c r="X50" s="19">
        <v>0</v>
      </c>
      <c r="Y50" s="19">
        <v>16</v>
      </c>
      <c r="Z50" s="19">
        <v>64</v>
      </c>
      <c r="AA50" s="31">
        <f t="shared" si="23"/>
        <v>0.25</v>
      </c>
    </row>
    <row r="51" spans="1:27" ht="15" customHeight="1" x14ac:dyDescent="0.25">
      <c r="A51" s="40" t="s">
        <v>126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ht="78.75" x14ac:dyDescent="0.25">
      <c r="A52" s="12" t="s">
        <v>127</v>
      </c>
      <c r="B52" s="13" t="s">
        <v>128</v>
      </c>
      <c r="C52" s="13" t="s">
        <v>129</v>
      </c>
      <c r="D52" s="24">
        <v>15</v>
      </c>
      <c r="E52" s="19">
        <v>29</v>
      </c>
      <c r="F52" s="31">
        <f>D52/E52</f>
        <v>0.51724137931034486</v>
      </c>
      <c r="G52" s="19">
        <v>10</v>
      </c>
      <c r="H52" s="19">
        <v>17</v>
      </c>
      <c r="I52" s="31">
        <f>G52/H52</f>
        <v>0.58823529411764708</v>
      </c>
      <c r="J52" s="19">
        <v>3</v>
      </c>
      <c r="K52" s="19">
        <v>12</v>
      </c>
      <c r="L52" s="31">
        <f>J52/K52</f>
        <v>0.25</v>
      </c>
      <c r="M52" s="19">
        <v>0</v>
      </c>
      <c r="N52" s="19">
        <v>1</v>
      </c>
      <c r="O52" s="31">
        <f>M52/N52</f>
        <v>0</v>
      </c>
      <c r="P52" s="19">
        <v>0</v>
      </c>
      <c r="Q52" s="19">
        <v>2</v>
      </c>
      <c r="R52" s="31">
        <f>P52/Q52</f>
        <v>0</v>
      </c>
      <c r="S52" s="19">
        <v>1</v>
      </c>
      <c r="T52" s="19">
        <v>3</v>
      </c>
      <c r="U52" s="31">
        <f>S52/T52</f>
        <v>0.33333333333333331</v>
      </c>
      <c r="V52" s="19">
        <v>0</v>
      </c>
      <c r="W52" s="19">
        <v>0</v>
      </c>
      <c r="X52" s="19">
        <v>0</v>
      </c>
      <c r="Y52" s="19">
        <v>29</v>
      </c>
      <c r="Z52" s="19">
        <v>64</v>
      </c>
      <c r="AA52" s="31">
        <f>Y52/Z52</f>
        <v>0.453125</v>
      </c>
    </row>
    <row r="53" spans="1:27" ht="110.25" x14ac:dyDescent="0.25">
      <c r="A53" s="12" t="s">
        <v>130</v>
      </c>
      <c r="B53" s="13" t="s">
        <v>131</v>
      </c>
      <c r="C53" s="13" t="s">
        <v>132</v>
      </c>
      <c r="D53" s="19">
        <v>8</v>
      </c>
      <c r="E53" s="19">
        <v>29</v>
      </c>
      <c r="F53" s="31">
        <f>D53/E53</f>
        <v>0.27586206896551724</v>
      </c>
      <c r="G53" s="19">
        <v>10</v>
      </c>
      <c r="H53" s="19">
        <v>17</v>
      </c>
      <c r="I53" s="31">
        <f>G53/H53</f>
        <v>0.58823529411764708</v>
      </c>
      <c r="J53" s="19">
        <v>3</v>
      </c>
      <c r="K53" s="19">
        <v>12</v>
      </c>
      <c r="L53" s="31">
        <f>J53/K53</f>
        <v>0.25</v>
      </c>
      <c r="M53" s="19">
        <v>0</v>
      </c>
      <c r="N53" s="19">
        <v>1</v>
      </c>
      <c r="O53" s="31">
        <f>M53/N53</f>
        <v>0</v>
      </c>
      <c r="P53" s="19">
        <v>0</v>
      </c>
      <c r="Q53" s="19">
        <v>2</v>
      </c>
      <c r="R53" s="31">
        <f>P53/Q53</f>
        <v>0</v>
      </c>
      <c r="S53" s="19">
        <v>1</v>
      </c>
      <c r="T53" s="19">
        <v>3</v>
      </c>
      <c r="U53" s="31">
        <f>S53/T53</f>
        <v>0.33333333333333331</v>
      </c>
      <c r="V53" s="19">
        <v>0</v>
      </c>
      <c r="W53" s="19">
        <v>0</v>
      </c>
      <c r="X53" s="19">
        <v>0</v>
      </c>
      <c r="Y53" s="19">
        <v>22</v>
      </c>
      <c r="Z53" s="19">
        <v>64</v>
      </c>
      <c r="AA53" s="31">
        <f>Y53/Z53</f>
        <v>0.34375</v>
      </c>
    </row>
    <row r="54" spans="1:27" ht="15.75" x14ac:dyDescent="0.25">
      <c r="A54" s="36" t="s">
        <v>133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118.15" customHeight="1" x14ac:dyDescent="0.25">
      <c r="A55" s="21" t="s">
        <v>134</v>
      </c>
      <c r="B55" s="8" t="s">
        <v>135</v>
      </c>
      <c r="C55" s="8" t="s">
        <v>136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</row>
    <row r="56" spans="1:27" ht="15" customHeight="1" x14ac:dyDescent="0.25">
      <c r="A56" s="38" t="s">
        <v>137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ht="78.75" x14ac:dyDescent="0.25">
      <c r="A57" s="28" t="s">
        <v>138</v>
      </c>
      <c r="B57" s="29" t="s">
        <v>180</v>
      </c>
      <c r="C57" s="29" t="s">
        <v>139</v>
      </c>
      <c r="D57" s="30">
        <v>43</v>
      </c>
      <c r="E57" s="26">
        <v>74</v>
      </c>
      <c r="F57" s="33">
        <f>D57/E57</f>
        <v>0.58108108108108103</v>
      </c>
      <c r="G57" s="26">
        <v>16</v>
      </c>
      <c r="H57" s="26">
        <v>59</v>
      </c>
      <c r="I57" s="33">
        <f>G57/H57</f>
        <v>0.2711864406779661</v>
      </c>
      <c r="J57" s="26">
        <v>11</v>
      </c>
      <c r="K57" s="26">
        <v>40</v>
      </c>
      <c r="L57" s="33">
        <f>J57/K57</f>
        <v>0.27500000000000002</v>
      </c>
      <c r="M57" s="26">
        <v>0</v>
      </c>
      <c r="N57" s="26">
        <v>5</v>
      </c>
      <c r="O57" s="26">
        <v>0</v>
      </c>
      <c r="P57" s="26">
        <v>2</v>
      </c>
      <c r="Q57" s="26">
        <v>7</v>
      </c>
      <c r="R57" s="33">
        <f>P57/Q57</f>
        <v>0.2857142857142857</v>
      </c>
      <c r="S57" s="26">
        <v>4</v>
      </c>
      <c r="T57" s="26">
        <v>8</v>
      </c>
      <c r="U57" s="33">
        <f>S57/T57</f>
        <v>0.5</v>
      </c>
      <c r="V57" s="26">
        <v>0</v>
      </c>
      <c r="W57" s="26">
        <v>0</v>
      </c>
      <c r="X57" s="26">
        <v>0</v>
      </c>
      <c r="Y57" s="26">
        <v>76</v>
      </c>
      <c r="Z57" s="26">
        <v>186</v>
      </c>
      <c r="AA57" s="33">
        <f>Y57/Z57</f>
        <v>0.40860215053763443</v>
      </c>
    </row>
    <row r="58" spans="1:27" ht="15.75" x14ac:dyDescent="0.25">
      <c r="A58" s="36" t="s">
        <v>140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:27" ht="157.5" x14ac:dyDescent="0.25">
      <c r="A59" s="21" t="s">
        <v>141</v>
      </c>
      <c r="B59" s="8" t="s">
        <v>176</v>
      </c>
      <c r="C59" s="8" t="s">
        <v>175</v>
      </c>
      <c r="D59" s="24">
        <v>12</v>
      </c>
      <c r="E59" s="19">
        <v>16</v>
      </c>
      <c r="F59" s="31">
        <f>D59/E59</f>
        <v>0.75</v>
      </c>
      <c r="G59" s="19">
        <v>5</v>
      </c>
      <c r="H59" s="19">
        <v>8</v>
      </c>
      <c r="I59" s="31">
        <f>G59/H59</f>
        <v>0.625</v>
      </c>
      <c r="J59" s="19">
        <v>2</v>
      </c>
      <c r="K59" s="19">
        <v>2</v>
      </c>
      <c r="L59" s="31">
        <f>J59/K59</f>
        <v>1</v>
      </c>
      <c r="M59" s="19">
        <v>0</v>
      </c>
      <c r="N59" s="19">
        <v>0</v>
      </c>
      <c r="O59" s="19">
        <v>0</v>
      </c>
      <c r="P59" s="26">
        <v>0</v>
      </c>
      <c r="Q59" s="26">
        <v>0</v>
      </c>
      <c r="R59" s="26">
        <v>0</v>
      </c>
      <c r="S59" s="26">
        <v>2</v>
      </c>
      <c r="T59" s="26">
        <v>3</v>
      </c>
      <c r="U59" s="33">
        <f>S59/T59</f>
        <v>0.66666666666666663</v>
      </c>
      <c r="V59" s="26">
        <v>0</v>
      </c>
      <c r="W59" s="26">
        <v>0</v>
      </c>
      <c r="X59" s="26">
        <v>0</v>
      </c>
      <c r="Y59" s="26">
        <v>21</v>
      </c>
      <c r="Z59" s="26">
        <v>29</v>
      </c>
      <c r="AA59" s="31">
        <f>Y59/Z59</f>
        <v>0.72413793103448276</v>
      </c>
    </row>
    <row r="60" spans="1:27" ht="173.25" x14ac:dyDescent="0.25">
      <c r="A60" s="21" t="s">
        <v>144</v>
      </c>
      <c r="B60" s="8" t="s">
        <v>142</v>
      </c>
      <c r="C60" s="8" t="s">
        <v>143</v>
      </c>
      <c r="D60" s="19">
        <v>10</v>
      </c>
      <c r="E60" s="19">
        <v>29</v>
      </c>
      <c r="F60" s="31">
        <f t="shared" ref="F60:F61" si="24">D60/E60</f>
        <v>0.34482758620689657</v>
      </c>
      <c r="G60" s="19">
        <v>3</v>
      </c>
      <c r="H60" s="19">
        <v>17</v>
      </c>
      <c r="I60" s="31">
        <f t="shared" ref="I60:I61" si="25">G60/H60</f>
        <v>0.17647058823529413</v>
      </c>
      <c r="J60" s="19">
        <v>3</v>
      </c>
      <c r="K60" s="19">
        <v>12</v>
      </c>
      <c r="L60" s="31">
        <f t="shared" ref="L60" si="26">J60/K60</f>
        <v>0.25</v>
      </c>
      <c r="M60" s="19">
        <v>0</v>
      </c>
      <c r="N60" s="19">
        <v>1</v>
      </c>
      <c r="O60" s="19">
        <v>0</v>
      </c>
      <c r="P60" s="19">
        <v>0</v>
      </c>
      <c r="Q60" s="19">
        <v>2</v>
      </c>
      <c r="R60" s="19">
        <v>0</v>
      </c>
      <c r="S60" s="19">
        <v>1</v>
      </c>
      <c r="T60" s="19">
        <v>3</v>
      </c>
      <c r="U60" s="33">
        <f t="shared" ref="U60" si="27">S60/T60</f>
        <v>0.33333333333333331</v>
      </c>
      <c r="V60" s="19">
        <v>0</v>
      </c>
      <c r="W60" s="19">
        <v>0</v>
      </c>
      <c r="X60" s="19">
        <v>0</v>
      </c>
      <c r="Y60" s="19">
        <v>17</v>
      </c>
      <c r="Z60" s="19">
        <v>64</v>
      </c>
      <c r="AA60" s="31">
        <f>Y60/Z60</f>
        <v>0.265625</v>
      </c>
    </row>
    <row r="61" spans="1:27" ht="80.45" customHeight="1" x14ac:dyDescent="0.25">
      <c r="A61" s="21" t="s">
        <v>145</v>
      </c>
      <c r="B61" s="8" t="s">
        <v>146</v>
      </c>
      <c r="C61" s="8" t="s">
        <v>147</v>
      </c>
      <c r="D61" s="19">
        <v>3</v>
      </c>
      <c r="E61" s="19">
        <v>3</v>
      </c>
      <c r="F61" s="31">
        <f t="shared" si="24"/>
        <v>1</v>
      </c>
      <c r="G61" s="19">
        <v>1</v>
      </c>
      <c r="H61" s="19">
        <v>1</v>
      </c>
      <c r="I61" s="31">
        <f t="shared" si="25"/>
        <v>1</v>
      </c>
      <c r="J61" s="19">
        <v>0</v>
      </c>
      <c r="K61" s="19">
        <v>0</v>
      </c>
      <c r="L61" s="31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33">
        <v>0</v>
      </c>
      <c r="V61" s="19">
        <v>0</v>
      </c>
      <c r="W61" s="19">
        <v>0</v>
      </c>
      <c r="X61" s="19">
        <v>0</v>
      </c>
      <c r="Y61" s="19">
        <v>4</v>
      </c>
      <c r="Z61" s="19">
        <v>4</v>
      </c>
      <c r="AA61" s="31">
        <f>Y61/Z61</f>
        <v>1</v>
      </c>
    </row>
    <row r="62" spans="1:27" ht="15" customHeight="1" x14ac:dyDescent="0.25">
      <c r="A62" s="36" t="s">
        <v>148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1:27" ht="63" x14ac:dyDescent="0.25">
      <c r="A63" s="12" t="s">
        <v>149</v>
      </c>
      <c r="B63" s="13" t="s">
        <v>150</v>
      </c>
      <c r="C63" s="13" t="s">
        <v>151</v>
      </c>
      <c r="D63" s="19">
        <v>0</v>
      </c>
      <c r="E63" s="19">
        <v>1</v>
      </c>
      <c r="F63" s="19">
        <v>0</v>
      </c>
      <c r="G63" s="19">
        <v>0</v>
      </c>
      <c r="H63" s="19">
        <v>1</v>
      </c>
      <c r="I63" s="19">
        <v>0</v>
      </c>
      <c r="J63" s="19">
        <v>1</v>
      </c>
      <c r="K63" s="19">
        <v>1</v>
      </c>
      <c r="L63" s="19">
        <v>1</v>
      </c>
      <c r="M63" s="19">
        <v>0</v>
      </c>
      <c r="N63" s="19">
        <v>1</v>
      </c>
      <c r="O63" s="19">
        <v>0</v>
      </c>
      <c r="P63" s="19">
        <v>1</v>
      </c>
      <c r="Q63" s="19">
        <v>1</v>
      </c>
      <c r="R63" s="19">
        <v>1</v>
      </c>
      <c r="S63" s="19">
        <v>0</v>
      </c>
      <c r="T63" s="19">
        <v>1</v>
      </c>
      <c r="U63" s="19">
        <v>0</v>
      </c>
      <c r="V63" s="19">
        <v>0</v>
      </c>
      <c r="W63" s="19">
        <v>1</v>
      </c>
      <c r="X63" s="19">
        <v>0</v>
      </c>
      <c r="Y63" s="19">
        <v>2</v>
      </c>
      <c r="Z63" s="19">
        <v>7</v>
      </c>
      <c r="AA63" s="31">
        <f>Y63/Z63</f>
        <v>0.2857142857142857</v>
      </c>
    </row>
    <row r="64" spans="1:27" ht="110.25" x14ac:dyDescent="0.25">
      <c r="A64" s="35" t="s">
        <v>152</v>
      </c>
      <c r="B64" s="13" t="s">
        <v>153</v>
      </c>
      <c r="C64" s="13" t="s">
        <v>154</v>
      </c>
      <c r="D64" s="19">
        <v>2</v>
      </c>
      <c r="E64" s="19">
        <v>164</v>
      </c>
      <c r="F64" s="32">
        <v>0.01</v>
      </c>
      <c r="G64" s="24">
        <v>1</v>
      </c>
      <c r="H64" s="19">
        <v>128</v>
      </c>
      <c r="I64" s="34">
        <v>8.0000000000000002E-3</v>
      </c>
      <c r="J64" s="19">
        <v>0</v>
      </c>
      <c r="K64" s="19">
        <v>61</v>
      </c>
      <c r="L64" s="19">
        <v>0</v>
      </c>
      <c r="M64" s="19">
        <v>5</v>
      </c>
      <c r="N64" s="19">
        <v>18</v>
      </c>
      <c r="O64" s="32">
        <v>0.28000000000000003</v>
      </c>
      <c r="P64" s="19">
        <v>0</v>
      </c>
      <c r="Q64" s="19">
        <v>20</v>
      </c>
      <c r="R64" s="19">
        <v>0</v>
      </c>
      <c r="S64" s="19">
        <v>0</v>
      </c>
      <c r="T64" s="19">
        <v>10</v>
      </c>
      <c r="U64" s="19">
        <v>0</v>
      </c>
      <c r="V64" s="19">
        <v>0</v>
      </c>
      <c r="W64" s="19">
        <v>2</v>
      </c>
      <c r="X64" s="19">
        <v>0</v>
      </c>
      <c r="Y64" s="19">
        <v>8</v>
      </c>
      <c r="Z64" s="19">
        <v>403</v>
      </c>
      <c r="AA64" s="32">
        <v>0.02</v>
      </c>
    </row>
    <row r="65" spans="1:27" ht="15.75" x14ac:dyDescent="0.25">
      <c r="A65" s="36" t="s">
        <v>155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1:27" ht="63.6" customHeight="1" x14ac:dyDescent="0.25">
      <c r="A66" s="12" t="s">
        <v>156</v>
      </c>
      <c r="B66" s="13" t="s">
        <v>157</v>
      </c>
      <c r="C66" s="13" t="s">
        <v>151</v>
      </c>
      <c r="D66" s="19">
        <v>1</v>
      </c>
      <c r="E66" s="19">
        <v>1</v>
      </c>
      <c r="F66" s="19"/>
      <c r="G66" s="19">
        <v>1</v>
      </c>
      <c r="H66" s="19">
        <v>1</v>
      </c>
      <c r="I66" s="19"/>
      <c r="J66" s="19">
        <v>1</v>
      </c>
      <c r="K66" s="19">
        <v>1</v>
      </c>
      <c r="L66" s="19"/>
      <c r="M66" s="19">
        <v>1</v>
      </c>
      <c r="N66" s="19">
        <v>1</v>
      </c>
      <c r="O66" s="19"/>
      <c r="P66" s="19">
        <v>1</v>
      </c>
      <c r="Q66" s="19">
        <v>1</v>
      </c>
      <c r="R66" s="19"/>
      <c r="S66" s="19">
        <v>0</v>
      </c>
      <c r="T66" s="19">
        <v>0</v>
      </c>
      <c r="U66" s="19"/>
      <c r="V66" s="19">
        <v>0</v>
      </c>
      <c r="W66" s="19">
        <v>0</v>
      </c>
      <c r="X66" s="19"/>
      <c r="Y66" s="19">
        <v>5</v>
      </c>
      <c r="Z66" s="19">
        <v>7</v>
      </c>
      <c r="AA66" s="31">
        <f>Y66/Z66</f>
        <v>0.7142857142857143</v>
      </c>
    </row>
    <row r="67" spans="1:27" ht="157.5" x14ac:dyDescent="0.25">
      <c r="A67" s="12" t="s">
        <v>158</v>
      </c>
      <c r="B67" s="13" t="s">
        <v>159</v>
      </c>
      <c r="C67" s="13" t="s">
        <v>160</v>
      </c>
      <c r="D67" s="19">
        <v>0</v>
      </c>
      <c r="E67" s="19">
        <v>1</v>
      </c>
      <c r="F67" s="19"/>
      <c r="G67" s="19">
        <v>1</v>
      </c>
      <c r="H67" s="19">
        <v>1</v>
      </c>
      <c r="I67" s="19"/>
      <c r="J67" s="19">
        <v>1</v>
      </c>
      <c r="K67" s="19">
        <v>1</v>
      </c>
      <c r="L67" s="19"/>
      <c r="M67" s="19">
        <v>1</v>
      </c>
      <c r="N67" s="19">
        <v>1</v>
      </c>
      <c r="O67" s="19"/>
      <c r="P67" s="19">
        <v>1</v>
      </c>
      <c r="Q67" s="19">
        <v>1</v>
      </c>
      <c r="R67" s="19"/>
      <c r="S67" s="19">
        <v>0</v>
      </c>
      <c r="T67" s="19">
        <v>1</v>
      </c>
      <c r="U67" s="19"/>
      <c r="V67" s="19">
        <v>0</v>
      </c>
      <c r="W67" s="19">
        <v>1</v>
      </c>
      <c r="X67" s="19"/>
      <c r="Y67" s="19">
        <v>4</v>
      </c>
      <c r="Z67" s="19">
        <v>7</v>
      </c>
      <c r="AA67" s="31">
        <f t="shared" ref="AA67:AA71" si="28">Y67/Z67</f>
        <v>0.5714285714285714</v>
      </c>
    </row>
    <row r="68" spans="1:27" ht="173.25" x14ac:dyDescent="0.25">
      <c r="A68" s="12">
        <v>48</v>
      </c>
      <c r="B68" s="13" t="s">
        <v>161</v>
      </c>
      <c r="C68" s="13" t="s">
        <v>162</v>
      </c>
      <c r="D68" s="19">
        <v>0</v>
      </c>
      <c r="E68" s="19">
        <v>3</v>
      </c>
      <c r="F68" s="19"/>
      <c r="G68" s="19">
        <v>0</v>
      </c>
      <c r="H68" s="19">
        <v>4</v>
      </c>
      <c r="I68" s="19"/>
      <c r="J68" s="19">
        <v>0</v>
      </c>
      <c r="K68" s="19">
        <v>2</v>
      </c>
      <c r="L68" s="19"/>
      <c r="M68" s="19">
        <v>0</v>
      </c>
      <c r="N68" s="19">
        <v>0</v>
      </c>
      <c r="O68" s="19"/>
      <c r="P68" s="19">
        <v>0</v>
      </c>
      <c r="Q68" s="19">
        <v>0</v>
      </c>
      <c r="R68" s="19"/>
      <c r="S68" s="19">
        <v>0</v>
      </c>
      <c r="T68" s="19">
        <v>0</v>
      </c>
      <c r="U68" s="19"/>
      <c r="V68" s="19">
        <v>0</v>
      </c>
      <c r="W68" s="19">
        <v>0</v>
      </c>
      <c r="X68" s="19"/>
      <c r="Y68" s="19">
        <v>0</v>
      </c>
      <c r="Z68" s="19">
        <v>9</v>
      </c>
      <c r="AA68" s="31">
        <f t="shared" si="28"/>
        <v>0</v>
      </c>
    </row>
    <row r="69" spans="1:27" ht="126" x14ac:dyDescent="0.25">
      <c r="A69" s="12" t="s">
        <v>163</v>
      </c>
      <c r="B69" s="13" t="s">
        <v>164</v>
      </c>
      <c r="C69" s="13" t="s">
        <v>165</v>
      </c>
      <c r="D69" s="19">
        <v>1</v>
      </c>
      <c r="E69" s="19">
        <v>1</v>
      </c>
      <c r="F69" s="19"/>
      <c r="G69" s="19">
        <v>1</v>
      </c>
      <c r="H69" s="19">
        <v>1</v>
      </c>
      <c r="I69" s="19"/>
      <c r="J69" s="19">
        <v>1</v>
      </c>
      <c r="K69" s="19">
        <v>1</v>
      </c>
      <c r="L69" s="19"/>
      <c r="M69" s="19">
        <v>1</v>
      </c>
      <c r="N69" s="19">
        <v>1</v>
      </c>
      <c r="O69" s="19"/>
      <c r="P69" s="19">
        <v>1</v>
      </c>
      <c r="Q69" s="19">
        <v>1</v>
      </c>
      <c r="R69" s="19"/>
      <c r="S69" s="19">
        <v>1</v>
      </c>
      <c r="T69" s="19">
        <v>1</v>
      </c>
      <c r="U69" s="19"/>
      <c r="V69" s="19">
        <v>0</v>
      </c>
      <c r="W69" s="19">
        <v>0</v>
      </c>
      <c r="X69" s="19"/>
      <c r="Y69" s="19">
        <v>6</v>
      </c>
      <c r="Z69" s="19">
        <v>7</v>
      </c>
      <c r="AA69" s="31">
        <f t="shared" si="28"/>
        <v>0.8571428571428571</v>
      </c>
    </row>
    <row r="70" spans="1:27" ht="141.75" x14ac:dyDescent="0.25">
      <c r="A70" s="12" t="s">
        <v>166</v>
      </c>
      <c r="B70" s="13" t="s">
        <v>167</v>
      </c>
      <c r="C70" s="13" t="s">
        <v>168</v>
      </c>
      <c r="D70" s="19">
        <v>158</v>
      </c>
      <c r="E70" s="19">
        <v>164</v>
      </c>
      <c r="F70" s="31">
        <f>D70/E70</f>
        <v>0.96341463414634143</v>
      </c>
      <c r="G70" s="19">
        <v>117</v>
      </c>
      <c r="H70" s="19">
        <v>128</v>
      </c>
      <c r="I70" s="31">
        <f>G70/H70</f>
        <v>0.9140625</v>
      </c>
      <c r="J70" s="19">
        <v>56</v>
      </c>
      <c r="K70" s="19">
        <v>61</v>
      </c>
      <c r="L70" s="31">
        <f>J70/K70</f>
        <v>0.91803278688524592</v>
      </c>
      <c r="M70" s="19">
        <v>18</v>
      </c>
      <c r="N70" s="19">
        <v>18</v>
      </c>
      <c r="O70" s="31">
        <f>M70/N70</f>
        <v>1</v>
      </c>
      <c r="P70" s="19">
        <v>21</v>
      </c>
      <c r="Q70" s="19">
        <v>21</v>
      </c>
      <c r="R70" s="31">
        <f>P70/Q70</f>
        <v>1</v>
      </c>
      <c r="S70" s="19">
        <v>10</v>
      </c>
      <c r="T70" s="19">
        <v>10</v>
      </c>
      <c r="U70" s="31">
        <f>S70/T70</f>
        <v>1</v>
      </c>
      <c r="V70" s="19">
        <v>0</v>
      </c>
      <c r="W70" s="19">
        <v>2</v>
      </c>
      <c r="X70" s="19">
        <v>0</v>
      </c>
      <c r="Y70" s="19">
        <f>D70+G70+J70+M70+P70+S70</f>
        <v>380</v>
      </c>
      <c r="Z70" s="19">
        <f>E70+H70+K70+N70+Q70+T70+W70</f>
        <v>404</v>
      </c>
      <c r="AA70" s="31">
        <f>Y70/Z70</f>
        <v>0.94059405940594054</v>
      </c>
    </row>
    <row r="71" spans="1:27" ht="63.75" thickBot="1" x14ac:dyDescent="0.3">
      <c r="A71" s="17" t="s">
        <v>169</v>
      </c>
      <c r="B71" s="18" t="s">
        <v>170</v>
      </c>
      <c r="C71" s="18" t="s">
        <v>171</v>
      </c>
      <c r="D71" s="19">
        <v>284</v>
      </c>
      <c r="E71" s="19">
        <v>503</v>
      </c>
      <c r="F71" s="31">
        <f>D71/E71</f>
        <v>0.56461232604373757</v>
      </c>
      <c r="G71" s="24">
        <v>0</v>
      </c>
      <c r="H71" s="19">
        <v>437</v>
      </c>
      <c r="I71" s="31">
        <v>0</v>
      </c>
      <c r="J71" s="19">
        <v>42</v>
      </c>
      <c r="K71" s="19">
        <v>169</v>
      </c>
      <c r="L71" s="31">
        <f>J71/K71</f>
        <v>0.24852071005917159</v>
      </c>
      <c r="M71" s="19">
        <v>15</v>
      </c>
      <c r="N71" s="19">
        <v>47</v>
      </c>
      <c r="O71" s="31">
        <f>M71/N71</f>
        <v>0.31914893617021278</v>
      </c>
      <c r="P71" s="19">
        <v>56</v>
      </c>
      <c r="Q71" s="19">
        <v>63</v>
      </c>
      <c r="R71" s="31">
        <f>P71/Q71</f>
        <v>0.88888888888888884</v>
      </c>
      <c r="S71" s="19">
        <v>12</v>
      </c>
      <c r="T71" s="19">
        <v>30</v>
      </c>
      <c r="U71" s="31">
        <f>S71/T71</f>
        <v>0.4</v>
      </c>
      <c r="V71" s="19">
        <v>0</v>
      </c>
      <c r="W71" s="19">
        <v>24</v>
      </c>
      <c r="X71" s="19">
        <v>0</v>
      </c>
      <c r="Y71" s="19">
        <v>407</v>
      </c>
      <c r="Z71" s="19">
        <v>1270</v>
      </c>
      <c r="AA71" s="31">
        <f t="shared" si="28"/>
        <v>0.32047244094488186</v>
      </c>
    </row>
  </sheetData>
  <mergeCells count="24">
    <mergeCell ref="A28:AA28"/>
    <mergeCell ref="A16:AA16"/>
    <mergeCell ref="A13:AA13"/>
    <mergeCell ref="A6:AA6"/>
    <mergeCell ref="A1:Y1"/>
    <mergeCell ref="D3:F3"/>
    <mergeCell ref="G3:I3"/>
    <mergeCell ref="J3:L3"/>
    <mergeCell ref="M3:O3"/>
    <mergeCell ref="P3:R3"/>
    <mergeCell ref="S3:U3"/>
    <mergeCell ref="V3:X3"/>
    <mergeCell ref="Y3:AA3"/>
    <mergeCell ref="A43:AA43"/>
    <mergeCell ref="A47:AA47"/>
    <mergeCell ref="A33:AA33"/>
    <mergeCell ref="A36:AA36"/>
    <mergeCell ref="A32:AA32"/>
    <mergeCell ref="A62:AA62"/>
    <mergeCell ref="A65:AA65"/>
    <mergeCell ref="A56:AA56"/>
    <mergeCell ref="A58:AA58"/>
    <mergeCell ref="A51:AA51"/>
    <mergeCell ref="A54:AA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Фильчук Людмила Александровна</cp:lastModifiedBy>
  <dcterms:created xsi:type="dcterms:W3CDTF">2015-06-05T18:19:34Z</dcterms:created>
  <dcterms:modified xsi:type="dcterms:W3CDTF">2023-07-18T02:10:54Z</dcterms:modified>
</cp:coreProperties>
</file>